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omments2.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museocr-my.sharepoint.com/personal/mchinchilla_museocostarica_go_cr/Documents/Escritorio/Museo Nacional/SEPLA/POI/POI 2022/Informe Anual/"/>
    </mc:Choice>
  </mc:AlternateContent>
  <xr:revisionPtr revIDLastSave="138" documentId="13_ncr:1_{CFDF9F47-702E-4F23-8B25-FD830A0BD10C}" xr6:coauthVersionLast="47" xr6:coauthVersionMax="47" xr10:uidLastSave="{64FCE3BB-A403-4C18-B10B-AFA2EACA81BF}"/>
  <workbookProtection workbookAlgorithmName="SHA-512" workbookHashValue="Z2accn/dqtXWXmhYL8lB2noMjdv1Tpx7RxzBcJmz4JFQeGJhKi+joer4P61j07oSofWw2K73A+ExXtvitS6Ojw==" workbookSaltValue="RsfudTSsFRBtYsMMFF4MpA==" workbookSpinCount="100000" lockStructure="1"/>
  <bookViews>
    <workbookView minimized="1" showSheetTabs="0" xWindow="8400" yWindow="480" windowWidth="16464" windowHeight="12012" tabRatio="745" firstSheet="1" activeTab="2" xr2:uid="{A274762E-68C8-45A1-9035-CBBB0DB3D7BE}"/>
  </bookViews>
  <sheets>
    <sheet name="Ti-CG" sheetId="3" state="hidden" r:id="rId1"/>
    <sheet name="Inicio" sheetId="17" r:id="rId2"/>
    <sheet name="AG-C7" sheetId="10" r:id="rId3"/>
    <sheet name="AG-C8.1" sheetId="9" r:id="rId4"/>
    <sheet name="AG-C8.2" sheetId="20" r:id="rId5"/>
    <sheet name="AG-C9" sheetId="19" r:id="rId6"/>
    <sheet name="AG-C10.1" sheetId="21" r:id="rId7"/>
    <sheet name="AG-C10.2" sheetId="22" r:id="rId8"/>
  </sheets>
  <definedNames>
    <definedName name="C_Gestor">'Ti-CG'!$B$2:$V$29</definedName>
    <definedName name="Cent_Gestor">'Ti-CG'!$B$33:INDEX('Ti-CG'!$B$33:$V$33,COUNTIF('Ti-CG'!$B$33:$V$33,"&lt;&gt;0"))</definedName>
    <definedName name="Fact_List">'Ti-CG'!$A$35:$A$44</definedName>
    <definedName name="Tit_Busq">'Ti-CG'!$A$2:$A$29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0" l="1"/>
  <c r="B3" i="22"/>
  <c r="B3" i="21"/>
  <c r="B3" i="20"/>
  <c r="H7" i="10" l="1"/>
  <c r="F96" i="19"/>
  <c r="H96" i="19"/>
  <c r="I96" i="19" s="1"/>
  <c r="F95" i="19"/>
  <c r="H95" i="19"/>
  <c r="I95" i="19" s="1"/>
  <c r="F94" i="19"/>
  <c r="H94" i="19"/>
  <c r="I94" i="19" s="1"/>
  <c r="F93" i="19"/>
  <c r="H93" i="19"/>
  <c r="I93" i="19" s="1"/>
  <c r="F92" i="19"/>
  <c r="H92" i="19"/>
  <c r="I92" i="19" s="1"/>
  <c r="F91" i="19"/>
  <c r="H91" i="19"/>
  <c r="I91" i="19" s="1"/>
  <c r="F90" i="19"/>
  <c r="H90" i="19"/>
  <c r="I90" i="19" s="1"/>
  <c r="F89" i="19"/>
  <c r="H89" i="19"/>
  <c r="I89" i="19" s="1"/>
  <c r="F88" i="19"/>
  <c r="H88" i="19"/>
  <c r="I88" i="19" s="1"/>
  <c r="F87" i="19"/>
  <c r="H87" i="19"/>
  <c r="I87" i="19" s="1"/>
  <c r="F86" i="19"/>
  <c r="H86" i="19"/>
  <c r="I86" i="19" s="1"/>
  <c r="F85" i="19"/>
  <c r="H85" i="19"/>
  <c r="I85" i="19" s="1"/>
  <c r="F84" i="19"/>
  <c r="H84" i="19"/>
  <c r="I84" i="19" s="1"/>
  <c r="F83" i="19"/>
  <c r="H83" i="19"/>
  <c r="I83" i="19" s="1"/>
  <c r="F82" i="19"/>
  <c r="H82" i="19"/>
  <c r="I82" i="19" s="1"/>
  <c r="F81" i="19"/>
  <c r="H81" i="19"/>
  <c r="I81" i="19" s="1"/>
  <c r="F80" i="19"/>
  <c r="H80" i="19"/>
  <c r="I80" i="19" s="1"/>
  <c r="F8" i="19"/>
  <c r="H8" i="19"/>
  <c r="F9" i="19"/>
  <c r="H9" i="19"/>
  <c r="F10" i="19"/>
  <c r="H10" i="19"/>
  <c r="F11" i="19"/>
  <c r="H11" i="19"/>
  <c r="F12" i="19"/>
  <c r="H12" i="19"/>
  <c r="F13" i="19"/>
  <c r="H13" i="19"/>
  <c r="F14" i="19"/>
  <c r="H14" i="19"/>
  <c r="F15" i="19"/>
  <c r="H15" i="19"/>
  <c r="F16" i="19"/>
  <c r="H16" i="19"/>
  <c r="F17" i="19"/>
  <c r="H17" i="19"/>
  <c r="F18" i="19"/>
  <c r="H18" i="19"/>
  <c r="F19" i="19"/>
  <c r="H19" i="19"/>
  <c r="F20" i="19"/>
  <c r="H20" i="19"/>
  <c r="F21" i="19"/>
  <c r="H21" i="19"/>
  <c r="F22" i="19"/>
  <c r="H22" i="19"/>
  <c r="F23" i="19"/>
  <c r="H23" i="19"/>
  <c r="F24" i="19"/>
  <c r="H24" i="19"/>
  <c r="F25" i="19"/>
  <c r="H25" i="19"/>
  <c r="F26" i="19"/>
  <c r="H26" i="19"/>
  <c r="F27" i="19"/>
  <c r="H27" i="19"/>
  <c r="F28" i="19"/>
  <c r="H28" i="19"/>
  <c r="F29" i="19"/>
  <c r="H29" i="19"/>
  <c r="F30" i="19"/>
  <c r="H30" i="19"/>
  <c r="F31" i="19"/>
  <c r="H31" i="19"/>
  <c r="F32" i="19"/>
  <c r="H32" i="19"/>
  <c r="F33" i="19"/>
  <c r="H33" i="19"/>
  <c r="F34" i="19"/>
  <c r="H34" i="19"/>
  <c r="F35" i="19"/>
  <c r="H35" i="19"/>
  <c r="F36" i="19"/>
  <c r="H36" i="19"/>
  <c r="F37" i="19"/>
  <c r="H37" i="19"/>
  <c r="F38" i="19"/>
  <c r="H38" i="19"/>
  <c r="F39" i="19"/>
  <c r="H39" i="19"/>
  <c r="F40" i="19"/>
  <c r="H40" i="19"/>
  <c r="F41" i="19"/>
  <c r="H41" i="19"/>
  <c r="F42" i="19"/>
  <c r="H42" i="19"/>
  <c r="F43" i="19"/>
  <c r="H43" i="19"/>
  <c r="F44" i="19"/>
  <c r="H44" i="19"/>
  <c r="F45" i="19"/>
  <c r="H45" i="19"/>
  <c r="F46" i="19"/>
  <c r="H46" i="19"/>
  <c r="F47" i="19"/>
  <c r="H47" i="19"/>
  <c r="F48" i="19"/>
  <c r="H48" i="19"/>
  <c r="F49" i="19"/>
  <c r="H49" i="19"/>
  <c r="F50" i="19"/>
  <c r="H50" i="19"/>
  <c r="F51" i="19"/>
  <c r="H51" i="19"/>
  <c r="F52" i="19"/>
  <c r="H52" i="19"/>
  <c r="F53" i="19"/>
  <c r="H53" i="19"/>
  <c r="F54" i="19"/>
  <c r="H54" i="19"/>
  <c r="F55" i="19"/>
  <c r="H55" i="19"/>
  <c r="F56" i="19"/>
  <c r="H56" i="19"/>
  <c r="F57" i="19"/>
  <c r="H57" i="19"/>
  <c r="F58" i="19"/>
  <c r="H58" i="19"/>
  <c r="F59" i="19"/>
  <c r="H59" i="19"/>
  <c r="F60" i="19"/>
  <c r="H60" i="19"/>
  <c r="F61" i="19"/>
  <c r="H61" i="19"/>
  <c r="F62" i="19"/>
  <c r="H62" i="19"/>
  <c r="F63" i="19"/>
  <c r="H63" i="19"/>
  <c r="F64" i="19"/>
  <c r="H64" i="19"/>
  <c r="F65" i="19"/>
  <c r="H65" i="19"/>
  <c r="F66" i="19"/>
  <c r="H66" i="19"/>
  <c r="F67" i="19"/>
  <c r="H67" i="19"/>
  <c r="F68" i="19"/>
  <c r="H68" i="19"/>
  <c r="F69" i="19"/>
  <c r="H69" i="19"/>
  <c r="F70" i="19"/>
  <c r="H70" i="19"/>
  <c r="F71" i="19"/>
  <c r="H71" i="19"/>
  <c r="F72" i="19"/>
  <c r="H72" i="19"/>
  <c r="F73" i="19"/>
  <c r="H73" i="19"/>
  <c r="F74" i="19"/>
  <c r="H74" i="19"/>
  <c r="F75" i="19"/>
  <c r="H75" i="19"/>
  <c r="F76" i="19"/>
  <c r="H76" i="19"/>
  <c r="F77" i="19"/>
  <c r="H77" i="19"/>
  <c r="F78" i="19"/>
  <c r="H78" i="19"/>
  <c r="F79" i="19"/>
  <c r="H79" i="19"/>
  <c r="H7" i="19"/>
  <c r="F7" i="19"/>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7" i="10"/>
  <c r="I7" i="19" l="1"/>
  <c r="I79" i="19"/>
  <c r="I78" i="19"/>
  <c r="I77" i="19"/>
  <c r="I76" i="19"/>
  <c r="I75" i="19"/>
  <c r="I74" i="19"/>
  <c r="I73" i="19"/>
  <c r="I72" i="19"/>
  <c r="I71" i="19"/>
  <c r="I70" i="19"/>
  <c r="I69" i="19"/>
  <c r="I68" i="19"/>
  <c r="I67" i="19"/>
  <c r="I66" i="19"/>
  <c r="I65" i="19"/>
  <c r="I64" i="19"/>
  <c r="I63" i="19"/>
  <c r="I62" i="19"/>
  <c r="I61" i="19"/>
  <c r="I60" i="19"/>
  <c r="I59" i="19"/>
  <c r="I58" i="19"/>
  <c r="I57" i="19"/>
  <c r="I56" i="19"/>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I10" i="19"/>
  <c r="I9" i="19"/>
  <c r="I8" i="19"/>
  <c r="B3" i="19"/>
  <c r="B3" i="9" l="1"/>
  <c r="B3" i="10"/>
  <c r="I8" i="10" l="1"/>
  <c r="I9" i="10"/>
  <c r="I10" i="10"/>
  <c r="I11"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7" i="10"/>
  <c r="A33" i="3" l="1"/>
  <c r="B33" i="3" l="1" a="1"/>
  <c r="C33" i="3" s="1"/>
  <c r="K33" i="3" l="1"/>
  <c r="J33" i="3"/>
  <c r="Q33" i="3"/>
  <c r="H33" i="3"/>
  <c r="S33" i="3"/>
  <c r="R33" i="3"/>
  <c r="B33" i="3"/>
  <c r="I33" i="3"/>
  <c r="P33" i="3"/>
  <c r="O33" i="3"/>
  <c r="G33" i="3"/>
  <c r="V33" i="3"/>
  <c r="N33" i="3"/>
  <c r="F33" i="3"/>
  <c r="U33" i="3"/>
  <c r="M33" i="3"/>
  <c r="E33" i="3"/>
  <c r="T33" i="3"/>
  <c r="L33" i="3"/>
  <c r="D3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Freni Mendez</author>
  </authors>
  <commentList>
    <comment ref="I6" authorId="0" shapeId="0" xr:uid="{29A42728-3B42-4A90-9054-12714F3CA7B5}">
      <text>
        <r>
          <rPr>
            <sz val="9"/>
            <color indexed="81"/>
            <rFont val="Tahoma"/>
            <family val="2"/>
          </rPr>
          <t>No incluir esta columna en el Informe (PDF).</t>
        </r>
      </text>
    </comment>
    <comment ref="J6" authorId="0" shapeId="0" xr:uid="{E3474E35-AC4E-4804-A1AB-AAEFD82C8C58}">
      <text>
        <r>
          <rPr>
            <sz val="11"/>
            <color theme="1"/>
            <rFont val="Arial Narrow"/>
            <family val="2"/>
          </rPr>
          <t>Para cada unidad de medida, en caso de cumplimiento con resultados mayores a lo programado (superior al 100,00%), se deberá justificar las razones que los generaron. No incluir esta columna en el Informe (PDF).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Freni Mendez</author>
  </authors>
  <commentList>
    <comment ref="I6" authorId="0" shapeId="0" xr:uid="{D343971E-5F3B-4F6A-B636-45EA970A7729}">
      <text>
        <r>
          <rPr>
            <sz val="9"/>
            <color indexed="81"/>
            <rFont val="Tahoma"/>
            <family val="2"/>
          </rPr>
          <t>No incluir esta columna en el Informe (PDF).</t>
        </r>
      </text>
    </comment>
    <comment ref="J6" authorId="0" shapeId="0" xr:uid="{D02D85DE-CC52-4E08-862B-F839025F5551}">
      <text>
        <r>
          <rPr>
            <sz val="11"/>
            <color theme="1"/>
            <rFont val="Arial Narrow"/>
            <family val="2"/>
          </rPr>
          <t>Para cada indicador, en caso de cumplimiento con resultados mayores a lo programado (superior al 100,00%), se deberá justificar las razones que los generaron. No incluir esta columna en el Informe (PDF).</t>
        </r>
      </text>
    </comment>
  </commentList>
</comments>
</file>

<file path=xl/sharedStrings.xml><?xml version="1.0" encoding="utf-8"?>
<sst xmlns="http://schemas.openxmlformats.org/spreadsheetml/2006/main" count="380" uniqueCount="310">
  <si>
    <t>Título</t>
  </si>
  <si>
    <t>101 Asamblea Legislativa</t>
  </si>
  <si>
    <t>002 00 Asamblea Legislativa</t>
  </si>
  <si>
    <t>102 Contraloría General de la República</t>
  </si>
  <si>
    <t>009 00 Dirección Estratégica y de Apoyo</t>
  </si>
  <si>
    <t>012 00 Fiscalización Superior de la Hacienda Pública</t>
  </si>
  <si>
    <t>103 Defensoría de los Habitantes de la República</t>
  </si>
  <si>
    <t>808 00 Defensoría de los Habitantes República</t>
  </si>
  <si>
    <t>201 Presidencia de la República</t>
  </si>
  <si>
    <t>021 00 Administración Superior</t>
  </si>
  <si>
    <t>024 01 Dirección General Servicio Civil</t>
  </si>
  <si>
    <t>024 02 Tribunal de Servicio Civil</t>
  </si>
  <si>
    <t>027 00 Información y Comunicación</t>
  </si>
  <si>
    <t>029 00 Consejo Nacional de La Persona Adulta Mayor (CONAPAM)</t>
  </si>
  <si>
    <t>031 00 Comisión Nacional de Prevención de Riesgos y Atención de Emergencias</t>
  </si>
  <si>
    <t>202 Ministerio de la Presidencia</t>
  </si>
  <si>
    <t>034 00 Administración Superior</t>
  </si>
  <si>
    <t>041 00 Dirección de Inteligencia Seguridad Nacacional</t>
  </si>
  <si>
    <t>042 00 Unidad Especial de Intervención</t>
  </si>
  <si>
    <t>043 00 Instituto Costarricense sobre Drogas (ICD)</t>
  </si>
  <si>
    <t>203 Ministerio de Gobernación y Policía</t>
  </si>
  <si>
    <t>044 00 Actividad Central</t>
  </si>
  <si>
    <t>048 00 Tribunal Administrativo Migratorio</t>
  </si>
  <si>
    <t>049 00 Desarrollo de la Comunidad</t>
  </si>
  <si>
    <t>051 00 Programación Publicitaria</t>
  </si>
  <si>
    <t>055 00 Control de Migración y Extranjería en el País</t>
  </si>
  <si>
    <t>056 00 Imprenta Nacional</t>
  </si>
  <si>
    <t>204 Ministerio de Relaciones Exteriores y Culto</t>
  </si>
  <si>
    <t>079 00 Actividad Central</t>
  </si>
  <si>
    <t>081 00 Servicio Exterior</t>
  </si>
  <si>
    <t>082 00 Política Exterior</t>
  </si>
  <si>
    <t>083 00 Cooperación Internacional</t>
  </si>
  <si>
    <t>084 00 Dir. Gral. Protocolo y Ceremonial Estado</t>
  </si>
  <si>
    <t>088 00 Cuotas a Organismos Internacionales</t>
  </si>
  <si>
    <t>205 Ministerio de Seguridad Pública</t>
  </si>
  <si>
    <t>091 00 Actividades Centrales</t>
  </si>
  <si>
    <t>092 00 Actividades Comunes a los Serv. de Segur.Ciudadana, Fronteriza, Aérea, e Invest. y Represión del Narcotráfico</t>
  </si>
  <si>
    <t>093 00 Servicio de Seguridad Ciudadana</t>
  </si>
  <si>
    <t>094 00 Servicio de Seguridad Fronteriza</t>
  </si>
  <si>
    <t>095 00 Servicio de Seguridad Aérea</t>
  </si>
  <si>
    <t>096 00 Servicio de Seguridad Marítima</t>
  </si>
  <si>
    <t>097 00 Servicios de Investigación y Represión del Narcotráfico</t>
  </si>
  <si>
    <t>206 Ministerio de Hacienda</t>
  </si>
  <si>
    <t>132 00 Actividades Centrales</t>
  </si>
  <si>
    <t>134 00 Administración de Ingresos</t>
  </si>
  <si>
    <t>134 02 Gestión de Ingresos Internos</t>
  </si>
  <si>
    <t>134 03 Gestión Aduanera</t>
  </si>
  <si>
    <t>134 04 Recaudación de Adeudos y Gestión de Incentivos</t>
  </si>
  <si>
    <t>135 01 Atención de Controversias Tributarias</t>
  </si>
  <si>
    <t>135 02 Atención de Controversias Aduaneras</t>
  </si>
  <si>
    <t>136 02 Rectoría del Subsistema de Presupuesto</t>
  </si>
  <si>
    <t>136 03 Rectoría del Subsistema de Administración de Bienes y Contratación Administrativa</t>
  </si>
  <si>
    <t>136 04 Rectoría del Subsistema de Tesorería</t>
  </si>
  <si>
    <t>136 05 Rectoría del Subsistema de Contabilidad</t>
  </si>
  <si>
    <t>136 06 Rectoría del Subsistema de Crédito Público</t>
  </si>
  <si>
    <t>136 07 Formulación y Seguimiento de la Política Presupuestaria del Sector Público</t>
  </si>
  <si>
    <t>207 Ministerio de Agricultura y Ganadería</t>
  </si>
  <si>
    <t>169 00 Actividades Centrales</t>
  </si>
  <si>
    <t>170 00 Secretaría Ejec. de Planif. Sectorial Agropecuaria (SEPSA)</t>
  </si>
  <si>
    <t>171 01 Servicio Fitosanitario Del Estado (SFE)</t>
  </si>
  <si>
    <t>171 02 Servicio Nacional De Salud Animal (SENASA)</t>
  </si>
  <si>
    <t>172 00 Instit. Nac. de Innovación Tecnológica Agropecuaria (INTA)</t>
  </si>
  <si>
    <t>175 01 Dirección Nacional de Extensión Agropecuaria</t>
  </si>
  <si>
    <t>175 02 Consejo Nacional De Clubes 4s</t>
  </si>
  <si>
    <t>208 Ministerio de Economía Industria y Comercio</t>
  </si>
  <si>
    <t>215 00 Actividades Centrales</t>
  </si>
  <si>
    <t>217 00 Mejora Regulatoria</t>
  </si>
  <si>
    <t>218 00 Dirección de Calidad</t>
  </si>
  <si>
    <t>219 00 Dirección General Pequeña y Mediana Empresa</t>
  </si>
  <si>
    <t>223 00 Protección del Consumidor</t>
  </si>
  <si>
    <t>224 00 Departamento Técnico de Apoyo (COPROCOM)</t>
  </si>
  <si>
    <t>225 00 Laboratorio Costarricense Metrología (LACOMET)</t>
  </si>
  <si>
    <t>209 Ministerio de Obras Públicas y Transportes</t>
  </si>
  <si>
    <t>326 00 Administración Superior</t>
  </si>
  <si>
    <t>327 00 Atención de Infraestructura Vial</t>
  </si>
  <si>
    <t>328 00 Puertos y Regulación Maritima</t>
  </si>
  <si>
    <t>329 00 Edificaciones Nacionales</t>
  </si>
  <si>
    <t>330 00 Consejo Nacional de Concesiones (CNC)</t>
  </si>
  <si>
    <t xml:space="preserve">331 01 Administración Vial y </t>
  </si>
  <si>
    <t>331 02 Tribunal Administrativo de Transporte</t>
  </si>
  <si>
    <t>331 03 Consejo de Seguridad Vial (COSEVI)</t>
  </si>
  <si>
    <t>331 04 Consejo de Transporte Público (CTP)</t>
  </si>
  <si>
    <t>332 00 Consejo Nacional de Viabilidad (CONAVI)</t>
  </si>
  <si>
    <t>333 00 Consejo Técnico de Aviación Civil (CTAC)</t>
  </si>
  <si>
    <t>210 Ministerio de Educación Pública</t>
  </si>
  <si>
    <t>550 00 Definición y Planif. de la Política Educ.</t>
  </si>
  <si>
    <t>551 00 Servicios de Apoyo a la Gestión</t>
  </si>
  <si>
    <t>553 01 Consejo Superior de Educación</t>
  </si>
  <si>
    <t>553 02 Desarrollo Curricular</t>
  </si>
  <si>
    <t>553 03 Instituto de Desarrollo Profesional Uladislao Gámez Solano</t>
  </si>
  <si>
    <t>554 00 Infraestructura y Equipamiento del Sistema Educ.</t>
  </si>
  <si>
    <t>555 00 Aplicación de la Tecnología a la Educación</t>
  </si>
  <si>
    <t>556 00 Gestión y Evaluación de la Calidad</t>
  </si>
  <si>
    <t>557 00 Desarrollo y Coordinación Regional</t>
  </si>
  <si>
    <t>558 00 Programas de Equidad</t>
  </si>
  <si>
    <t>573 00 Implementación de la Política Educativa</t>
  </si>
  <si>
    <t>573 01 Enseñanza Preescolar, 1er y 2do Ciclo</t>
  </si>
  <si>
    <t>573 02 3er. Ciclo y Educación Diversificada Académica</t>
  </si>
  <si>
    <t>573 03 3er. Ciclo Educación Diversificada Técnica</t>
  </si>
  <si>
    <t>573 04 Enseñanza Especial</t>
  </si>
  <si>
    <t>573 05 Educación para Jovenes y Adultos</t>
  </si>
  <si>
    <t>574 00 Fondo Nacional de Becas</t>
  </si>
  <si>
    <t>211 Ministerio de Salud</t>
  </si>
  <si>
    <t>630 00 Gestión Intrainstitucional</t>
  </si>
  <si>
    <t>631 01 Rectoría de la Producción Social de la Salud</t>
  </si>
  <si>
    <t>631 02 Control del Tabaco y sus Efectos Nocivos en la Salud</t>
  </si>
  <si>
    <t>631 03 Consejo Técnico de Asistencia Médico Social</t>
  </si>
  <si>
    <t>631 04 Oficina de Cooperación Internacional de la Salud</t>
  </si>
  <si>
    <t>631 05 Comisión Nacional de Vacunación y Epidemiología</t>
  </si>
  <si>
    <t>632 00 Provisión de Servicios de Salud</t>
  </si>
  <si>
    <t>635 00 Partidas no Asignables a Programas</t>
  </si>
  <si>
    <t>636 00 Instituto Costarricense de Investigación y Enseñanza en Nutrición y Salud</t>
  </si>
  <si>
    <t>637 00 Instituto sobre Alcoholismo y Farmacodependencia</t>
  </si>
  <si>
    <t>638 00 Consejo Nacional de Investigación en Salud</t>
  </si>
  <si>
    <t>212 Ministerio de Trabajo y Seguridad Social</t>
  </si>
  <si>
    <t>729 00 Actividades Centrales</t>
  </si>
  <si>
    <t>731 00 Asuntos del Trabajo</t>
  </si>
  <si>
    <t>732 00 Empleo y Seguridad Social</t>
  </si>
  <si>
    <t>733 00 Tribunal Adm. de la Seg. Social</t>
  </si>
  <si>
    <t>734 00 Pensiones y Jubilaciones</t>
  </si>
  <si>
    <t>735 00 Consejo de Salud Ocupacional</t>
  </si>
  <si>
    <t>736 00 Consejo Nacional de Personas con Discapacidad (CONAPDIS)</t>
  </si>
  <si>
    <t>737 00 Fondo de Desarrollo Social y Asignaciones Familiares (FODESAF)</t>
  </si>
  <si>
    <t>213 Ministerio de Cultura y Juventud</t>
  </si>
  <si>
    <t>749 00 Actividades Centrales</t>
  </si>
  <si>
    <t>751 01 Centro de Investigación y Conservación del Patrimonio</t>
  </si>
  <si>
    <t>751 02 Museo Nacional de Costa Rica</t>
  </si>
  <si>
    <t>751 03 Museo de Arte Costarricense</t>
  </si>
  <si>
    <t>751 04 Museo Historico Cultural Juan Santamaria</t>
  </si>
  <si>
    <t>751 05 Museo Dr. Rafael Angel Calderon Guardia</t>
  </si>
  <si>
    <t>751 06 Museo de Arte y Diseño Contemporáneo</t>
  </si>
  <si>
    <t>751 07 Centro Cultural e Histórico José Figuerer Ferrer</t>
  </si>
  <si>
    <t>751 08 Casa de la Cultura de Puntarenas</t>
  </si>
  <si>
    <t>753 00 Gestión y Desarrollo Cultural</t>
  </si>
  <si>
    <t>755 00 Sistema Nacional de Bibliotecas</t>
  </si>
  <si>
    <t>758 00 Promoción de las Artes</t>
  </si>
  <si>
    <t>758 01 Centro Nacional de la Música</t>
  </si>
  <si>
    <t>758 02 Sistema Nacional de Educación Musical</t>
  </si>
  <si>
    <t>758 03 Teatro Nacional</t>
  </si>
  <si>
    <t>758 04 Teatro Popular Melico Salazar</t>
  </si>
  <si>
    <t>758 05 Centro Costarricense de Producción Cinematográfica</t>
  </si>
  <si>
    <t>758 06 Centro de Producción Artística y Cultural</t>
  </si>
  <si>
    <t>759 00 Dirección General de Archivo Nacional</t>
  </si>
  <si>
    <t>760 00 Consejo Nacional de la Política Pública de la Persona Joven</t>
  </si>
  <si>
    <t>214 Ministerio de Justicia y Paz</t>
  </si>
  <si>
    <t>786 00 Actividades Centrales</t>
  </si>
  <si>
    <t>787 00 Act. Comun. a la Atención de Personas Adscritas al Sist. Penit. Nac. y Prev. de la Violencia y Prom. de la Paz Social</t>
  </si>
  <si>
    <t>788 00 Act. Comun. a la Defensa del Estado Asistencia Jurídica y Prevención, Detección y Combate de la Corrupción</t>
  </si>
  <si>
    <t>789 00 Atención de Personas Adscritas al Sistema Penitenciario Nacional</t>
  </si>
  <si>
    <t>789 01 Atención de Hombres Adultos en Centros Institucionales</t>
  </si>
  <si>
    <t>789 02 Atención de Mujeres Sujetas a Medidas Privativas de Libertad</t>
  </si>
  <si>
    <t>789 03 Atención a Población Penal Juvenil</t>
  </si>
  <si>
    <t>789 04 Atención de Población en Centros Semi Institucionales</t>
  </si>
  <si>
    <t>789 05 Atención de Población en Comunidad</t>
  </si>
  <si>
    <t>789 06 Atención de Población Sujeta a Dispositivos Electrónicos</t>
  </si>
  <si>
    <t>790 00 Prevención de la Violencia y Promoción de la Paz</t>
  </si>
  <si>
    <t>791 00 Defensa del Estado y Asistencia Jurídica al Sector Público</t>
  </si>
  <si>
    <t>793 00 Prevención, Detección y Combate de la Corrupción</t>
  </si>
  <si>
    <t>794 00 Registro Nacional</t>
  </si>
  <si>
    <t>795 00 Agencia de Protección de Datos de los Habitantes</t>
  </si>
  <si>
    <t>798 00 Dirección Nacional de Notariado</t>
  </si>
  <si>
    <t>799 00 Tribunal Registral Administrativo</t>
  </si>
  <si>
    <t>215 Ministerio de Vivienda y Asentamientos Humanos</t>
  </si>
  <si>
    <t>811 00 Proyección de la Comunidad</t>
  </si>
  <si>
    <t>814 00 Actividades Centrales</t>
  </si>
  <si>
    <t>815 00 Ordenamiento Territorial</t>
  </si>
  <si>
    <t>216 Ministerio de Comercio Exterior</t>
  </si>
  <si>
    <t>792 00 Actividades Centrales</t>
  </si>
  <si>
    <t>796 00 Política Comercial Externa</t>
  </si>
  <si>
    <t>797 00 Programa de Integración Fronteriza</t>
  </si>
  <si>
    <t>217 Ministerio de Planificación Nacional y Política Económica</t>
  </si>
  <si>
    <t>856 00 Actividades Centrales</t>
  </si>
  <si>
    <t>857 00 Planificación, Seguimiento y Evaluación del Desarrollo</t>
  </si>
  <si>
    <t>858 00 Sistema de Inversión Pública</t>
  </si>
  <si>
    <t>859 00 Gestión de la Cooperación Internacional</t>
  </si>
  <si>
    <t>860 00 Fortalecimiento de la Gestión Pública</t>
  </si>
  <si>
    <t>861 00 Transferencias</t>
  </si>
  <si>
    <t>218 Ministerio de Ciencia Innovación Tecnología y Telecomunicaciones</t>
  </si>
  <si>
    <t>893 00 Coordinación y Des. Científ. y Tecnológico</t>
  </si>
  <si>
    <t>894 00 Innovación y Capital Humano para la Competitividad</t>
  </si>
  <si>
    <t>899 00 Rectoría del sector Telecomunicaciones</t>
  </si>
  <si>
    <t>219 Ministerio de Ambiente y Energía</t>
  </si>
  <si>
    <t>879 00 Actividades Centrales</t>
  </si>
  <si>
    <t>880 00 Sistema Nacional de Áreas de Conservación (SINAC)</t>
  </si>
  <si>
    <t>881 00 Fondo Nacional de Financiamiento Forestal (FONAFIFO)</t>
  </si>
  <si>
    <t>882 00 Comisión Nacional para la Gestión de la Biodiversidad (CONAGEBIO)</t>
  </si>
  <si>
    <t>883 00 Tribunal Ambiental Administrativo</t>
  </si>
  <si>
    <t>884 00 Comisión de Ordenamiento y Manejo de la Cuenta Alta del Río Reventazón (COMCURE)</t>
  </si>
  <si>
    <t>887 00 Dirección de Agua</t>
  </si>
  <si>
    <t>888 00 Instituto Meteorológico Nacional (IMN)</t>
  </si>
  <si>
    <t>889 00 Secretaría Técnica Nacional Ambiental (SETENA)</t>
  </si>
  <si>
    <t>890 00 Regulación, Control y Fiscalización de la Energía a Nivel Nacional</t>
  </si>
  <si>
    <t>897 00 Planificación Energética Nacional</t>
  </si>
  <si>
    <t>898 00 Geología y Minas</t>
  </si>
  <si>
    <t>230 Servicio de la Deuda Pública</t>
  </si>
  <si>
    <t>825 00 Servicio de la Deuda Pública</t>
  </si>
  <si>
    <t>231 Régimenes de Pensiones</t>
  </si>
  <si>
    <t>232 Partidas Específicas</t>
  </si>
  <si>
    <t>900 00 Partidas Esp. Provincia de San José</t>
  </si>
  <si>
    <t>901 00 Partidas Esp. Provincia de Alajuela</t>
  </si>
  <si>
    <t>902 00 Partidas Esp. Provincia de Cartago</t>
  </si>
  <si>
    <t>903 00 Partidas Esp. Provincia de Heredia</t>
  </si>
  <si>
    <t>904 00 Partidas Esp. Provincia de Guanacaste</t>
  </si>
  <si>
    <t>905 00 Partidas Esp. Provincia de Puntarenas</t>
  </si>
  <si>
    <t>906 00 Partidas Esp. Provincia de Limón</t>
  </si>
  <si>
    <t>301 Poder Judicial</t>
  </si>
  <si>
    <t>926 00 Dirección y Administración</t>
  </si>
  <si>
    <t>927 00 Servicio Jurisdiccional</t>
  </si>
  <si>
    <t>928 00 Servicio de Investigación Judicial</t>
  </si>
  <si>
    <t>929 00 Servicio Ejercicio de la Acción Penal Pública</t>
  </si>
  <si>
    <t>930 00 Servicio Defensa Pública</t>
  </si>
  <si>
    <t>950 00 Servicio de Atención y Protección de Víctimas y Testigos</t>
  </si>
  <si>
    <t>951 00 Administración del Fondo de Jubilaciones y Pensiones del Poder Judicial</t>
  </si>
  <si>
    <t>401 Tribunal Supremo de Elecciones</t>
  </si>
  <si>
    <t>850 01 Tribunal Supremo de Elecciones</t>
  </si>
  <si>
    <t>850 02 Organización de Elecciones</t>
  </si>
  <si>
    <t>Centro Gestor</t>
  </si>
  <si>
    <t xml:space="preserve">01. Impacto generado por la emergencia sanitaria por el COVID-19. </t>
  </si>
  <si>
    <t>02. Aplicación de directrices presidenciales.</t>
  </si>
  <si>
    <t>03. Lineamientos de los entes rectores de la Administración Financiera.</t>
  </si>
  <si>
    <t>04. Políticas administrativas institucionales que ocasionen cambios en la ejecución de recursos y generen ahorros o mayor gasto.</t>
  </si>
  <si>
    <t xml:space="preserve">05. Variación en la estimación de recursos. </t>
  </si>
  <si>
    <t>06. Problemas relacionados con los procesos de contratación administrativa.</t>
  </si>
  <si>
    <t>07. Liberación de cuota insuficiente.</t>
  </si>
  <si>
    <t>08. Desviaciones entre lo planificado y lo ejecutado.</t>
  </si>
  <si>
    <t>09. Normas de ejecución para el ejercicio presupuestario 2022.</t>
  </si>
  <si>
    <t>10.Otros (Especifique).</t>
  </si>
  <si>
    <t>INSTRUMENTO PARA EL INFORME DE EJECUCIÓN ANUAL 2022</t>
  </si>
  <si>
    <t>Apartado de Gestión</t>
  </si>
  <si>
    <t>Cuadro 7</t>
  </si>
  <si>
    <t>Cumplimiento de unidades de medida</t>
  </si>
  <si>
    <t>Cuadro 8.1</t>
  </si>
  <si>
    <t>Unidades de medida con cumplimiento menor al 25,00% y menor al 90,00%</t>
  </si>
  <si>
    <t>Cuadro 8.2</t>
  </si>
  <si>
    <t>Unidades de medida con cumplimiento mayor al 25,00% y menor al 90,00%</t>
  </si>
  <si>
    <t>Cuadro 9</t>
  </si>
  <si>
    <t xml:space="preserve">Cumplimiento de Indicadores </t>
  </si>
  <si>
    <t>Cuadro 10.1</t>
  </si>
  <si>
    <t>Indicadores con cumplimiento menor al 25,00% y menor al 90,00%</t>
  </si>
  <si>
    <t>Cuadro 10.2</t>
  </si>
  <si>
    <t>Indicadores con cumplimiento mayor al 25,00% y menor al 90,00%</t>
  </si>
  <si>
    <t>Cumplimiento</t>
  </si>
  <si>
    <t>Cuadro 7. Cumplimiento de unidades de medida</t>
  </si>
  <si>
    <t>Alto</t>
  </si>
  <si>
    <t>[ Mayor 90% ]</t>
  </si>
  <si>
    <t>Medio</t>
  </si>
  <si>
    <t>[ Entre 50% y 90% ]</t>
  </si>
  <si>
    <t>al 31 de diciembre de 2022</t>
  </si>
  <si>
    <t>Bajo</t>
  </si>
  <si>
    <t>[ Menor a 50% ]</t>
  </si>
  <si>
    <t>Nombre del producto</t>
  </si>
  <si>
    <t>Nombre de la unidad de medida</t>
  </si>
  <si>
    <t>Programado</t>
  </si>
  <si>
    <r>
      <t xml:space="preserve">Alcanzado al 30/06/2022 </t>
    </r>
    <r>
      <rPr>
        <b/>
        <vertAlign val="superscript"/>
        <sz val="10"/>
        <color rgb="FFFFFFFF"/>
        <rFont val="Arial"/>
        <family val="2"/>
      </rPr>
      <t>/1</t>
    </r>
  </si>
  <si>
    <r>
      <t xml:space="preserve">Porcentaje alcanzado al 30/06/2022 </t>
    </r>
    <r>
      <rPr>
        <b/>
        <vertAlign val="superscript"/>
        <sz val="10"/>
        <color rgb="FFFFFFFF"/>
        <rFont val="Arial"/>
        <family val="2"/>
      </rPr>
      <t>/1</t>
    </r>
  </si>
  <si>
    <t>Alcanzado al 31/12/2022</t>
  </si>
  <si>
    <t>Porcentaje alcanzado
 al 31/12/2022</t>
  </si>
  <si>
    <t>Razones</t>
  </si>
  <si>
    <t>PF.01. Servicios artísticos, culturales y educativos.</t>
  </si>
  <si>
    <t>Número de actividad artística, cultural y educativa realizada.</t>
  </si>
  <si>
    <t>Visita.</t>
  </si>
  <si>
    <t>PF.02. Servicios de investigación, protección y conservación del patrimonio cultural y natural.</t>
  </si>
  <si>
    <t>Actividades de investigación, protección y conservación.</t>
  </si>
  <si>
    <t xml:space="preserve">  Fuente: Indicar fuente.</t>
  </si>
  <si>
    <r>
      <t xml:space="preserve">  </t>
    </r>
    <r>
      <rPr>
        <vertAlign val="superscript"/>
        <sz val="11"/>
        <color theme="1"/>
        <rFont val="Calibri"/>
        <family val="2"/>
        <scheme val="minor"/>
      </rPr>
      <t>/1</t>
    </r>
    <r>
      <rPr>
        <sz val="11"/>
        <color theme="1"/>
        <rFont val="Calibri"/>
        <family val="2"/>
        <scheme val="minor"/>
      </rPr>
      <t xml:space="preserve"> Información obtenida del informe semestral del periodo 2022.</t>
    </r>
  </si>
  <si>
    <t>Cuadro 8.1 Unidades de medida con cumplimiento menor al 25,00% al 30/06/2022
 y menor  al 90,00%  al 31/12/2022</t>
  </si>
  <si>
    <t>Unidad de Medida</t>
  </si>
  <si>
    <r>
      <t xml:space="preserve">Factor al 
30/06/2022 </t>
    </r>
    <r>
      <rPr>
        <b/>
        <vertAlign val="superscript"/>
        <sz val="10"/>
        <color rgb="FFFFFFFF"/>
        <rFont val="Arial"/>
        <family val="2"/>
      </rPr>
      <t>/1</t>
    </r>
  </si>
  <si>
    <r>
      <t xml:space="preserve">Acción Correctiva </t>
    </r>
    <r>
      <rPr>
        <b/>
        <vertAlign val="superscript"/>
        <sz val="10"/>
        <color rgb="FFFFFFFF"/>
        <rFont val="Arial"/>
        <family val="2"/>
      </rPr>
      <t>/2</t>
    </r>
  </si>
  <si>
    <r>
      <t xml:space="preserve">Razones </t>
    </r>
    <r>
      <rPr>
        <b/>
        <vertAlign val="superscript"/>
        <sz val="10"/>
        <color rgb="FFFFFFFF"/>
        <rFont val="Arial"/>
        <family val="2"/>
      </rPr>
      <t>/3</t>
    </r>
  </si>
  <si>
    <r>
      <t xml:space="preserve">Factor al 
31/12/2022 </t>
    </r>
    <r>
      <rPr>
        <b/>
        <vertAlign val="superscript"/>
        <sz val="10"/>
        <color rgb="FFFFFFFF"/>
        <rFont val="Arial"/>
        <family val="2"/>
      </rPr>
      <t>/4</t>
    </r>
  </si>
  <si>
    <r>
      <rPr>
        <b/>
        <sz val="10"/>
        <color theme="0"/>
        <rFont val="Arial"/>
        <family val="2"/>
      </rPr>
      <t xml:space="preserve">Razones </t>
    </r>
    <r>
      <rPr>
        <b/>
        <vertAlign val="superscript"/>
        <sz val="11"/>
        <color theme="0"/>
        <rFont val="Calibri"/>
        <family val="2"/>
        <scheme val="minor"/>
      </rPr>
      <t>/5</t>
    </r>
  </si>
  <si>
    <r>
      <rPr>
        <b/>
        <sz val="9"/>
        <color theme="1"/>
        <rFont val="Calibri"/>
        <family val="2"/>
        <scheme val="minor"/>
      </rPr>
      <t>Fuente:</t>
    </r>
    <r>
      <rPr>
        <sz val="9"/>
        <color theme="1"/>
        <rFont val="Calibri"/>
        <family val="2"/>
        <scheme val="minor"/>
      </rPr>
      <t xml:space="preserve"> Indicar fuente.</t>
    </r>
  </si>
  <si>
    <r>
      <rPr>
        <vertAlign val="superscript"/>
        <sz val="9"/>
        <color theme="1"/>
        <rFont val="Calibri"/>
        <family val="2"/>
        <scheme val="minor"/>
      </rPr>
      <t>1/</t>
    </r>
    <r>
      <rPr>
        <sz val="9"/>
        <color theme="1"/>
        <rFont val="Calibri"/>
        <family val="2"/>
        <scheme val="minor"/>
      </rPr>
      <t xml:space="preserve"> Corresponde al número de factor indicado para el informe semestral.</t>
    </r>
  </si>
  <si>
    <r>
      <rPr>
        <vertAlign val="superscript"/>
        <sz val="9"/>
        <color theme="1"/>
        <rFont val="Calibri"/>
        <family val="2"/>
        <scheme val="minor"/>
      </rPr>
      <t>2/</t>
    </r>
    <r>
      <rPr>
        <sz val="9"/>
        <color theme="1"/>
        <rFont val="Calibri"/>
        <family val="2"/>
        <scheme val="minor"/>
      </rPr>
      <t xml:space="preserve"> Corresponde a la acción correctiva indicada en el informe semestral.</t>
    </r>
  </si>
  <si>
    <r>
      <rPr>
        <vertAlign val="superscript"/>
        <sz val="9"/>
        <color theme="1"/>
        <rFont val="Calibri"/>
        <family val="2"/>
        <scheme val="minor"/>
      </rPr>
      <t>3/</t>
    </r>
    <r>
      <rPr>
        <sz val="9"/>
        <color theme="1"/>
        <rFont val="Calibri"/>
        <family val="2"/>
        <scheme val="minor"/>
      </rPr>
      <t xml:space="preserve"> Se refiere a si la acción señalada en el informe semestral fue efectiva o no y las justificaciones.</t>
    </r>
  </si>
  <si>
    <r>
      <rPr>
        <vertAlign val="superscript"/>
        <sz val="9"/>
        <color theme="1"/>
        <rFont val="Calibri"/>
        <family val="2"/>
        <scheme val="minor"/>
      </rPr>
      <t>4/</t>
    </r>
    <r>
      <rPr>
        <sz val="9"/>
        <color theme="1"/>
        <rFont val="Calibri"/>
        <family val="2"/>
        <scheme val="minor"/>
      </rPr>
      <t xml:space="preserve"> Corresponde al número de factor que afectó el resultado durante el II semestre.</t>
    </r>
  </si>
  <si>
    <r>
      <rPr>
        <vertAlign val="superscript"/>
        <sz val="9"/>
        <color theme="1"/>
        <rFont val="Calibri"/>
        <family val="2"/>
        <scheme val="minor"/>
      </rPr>
      <t>5/</t>
    </r>
    <r>
      <rPr>
        <sz val="9"/>
        <color theme="1"/>
        <rFont val="Calibri"/>
        <family val="2"/>
        <scheme val="minor"/>
      </rPr>
      <t xml:space="preserve"> Se refiere a cómo los factores que se presentaron en el II semestre  incidieron en el resultado obtenido.</t>
    </r>
  </si>
  <si>
    <t>Cuadro 8.2 Unidades de medida con cumplimiento mayor 
al 25,00% al 30/06/2022 y menor al 90,00%  al 31/12/2022</t>
  </si>
  <si>
    <r>
      <t xml:space="preserve">Factor al 
31/12/2022 </t>
    </r>
    <r>
      <rPr>
        <b/>
        <vertAlign val="superscript"/>
        <sz val="10"/>
        <color rgb="FFFFFFFF"/>
        <rFont val="Arial"/>
        <family val="2"/>
      </rPr>
      <t>/1</t>
    </r>
  </si>
  <si>
    <r>
      <t xml:space="preserve">Razones </t>
    </r>
    <r>
      <rPr>
        <b/>
        <vertAlign val="superscript"/>
        <sz val="11"/>
        <color theme="0"/>
        <rFont val="Calibri"/>
        <family val="2"/>
        <scheme val="minor"/>
      </rPr>
      <t>/2</t>
    </r>
  </si>
  <si>
    <r>
      <rPr>
        <vertAlign val="superscript"/>
        <sz val="9"/>
        <color theme="1"/>
        <rFont val="Calibri"/>
        <family val="2"/>
        <scheme val="minor"/>
      </rPr>
      <t>1/</t>
    </r>
    <r>
      <rPr>
        <sz val="9"/>
        <color theme="1"/>
        <rFont val="Calibri"/>
        <family val="2"/>
        <scheme val="minor"/>
      </rPr>
      <t xml:space="preserve"> Corresponde al número del factor.</t>
    </r>
  </si>
  <si>
    <r>
      <rPr>
        <vertAlign val="superscript"/>
        <sz val="9"/>
        <color theme="1"/>
        <rFont val="Calibri"/>
        <family val="2"/>
        <scheme val="minor"/>
      </rPr>
      <t xml:space="preserve">2/ </t>
    </r>
    <r>
      <rPr>
        <sz val="9"/>
        <color theme="1"/>
        <rFont val="Calibri"/>
        <family val="2"/>
        <scheme val="minor"/>
      </rPr>
      <t>Se refiere a cómo los factores que se presentaron en el II semestre  incidieron en el resultado obtenido.</t>
    </r>
  </si>
  <si>
    <t>Cuadro 9. Cumplimiento de indicadores</t>
  </si>
  <si>
    <t>Nombre del Indicador</t>
  </si>
  <si>
    <t>Porcentaje alcanzado  al 31/12/2022</t>
  </si>
  <si>
    <t>PF.01.01. Número de intervenciones socioculturales desarrolladas en centros de desarrollo turístico.</t>
  </si>
  <si>
    <t>PF.01.02. Número de ejemplares nuevos de las colecciones de Historia Natural expuestos al público anualmente.</t>
  </si>
  <si>
    <t>PF.01.03. Calificación promedio de los servicios brindados a los usuarios del Centro de visitantes Sitio Museo Finca 6.</t>
  </si>
  <si>
    <t>PF.01.04. Número de actividades artísticas, culturales y educativas dirigidas a poblaciones específicas.</t>
  </si>
  <si>
    <t>PF.02.01. Porcentaje de actividades de investigación, protección y conservación  asociadas a la gestión de los sitios arqueológicos declarados patrimonio.</t>
  </si>
  <si>
    <t>PF.02.02. Número de ejemplares nuevos incorporados en las colecciones de Historia Natural disponibles al público.</t>
  </si>
  <si>
    <t>Cuadro 10.1 Indicadores con cumplimiento menor al 25,00% al 30/06/2022
 y menor  al 90,00%  al 31/12/2022</t>
  </si>
  <si>
    <t>Indicador</t>
  </si>
  <si>
    <t>Cuadro 10.2 Indicadores con cumplimiento mayor 
al 25,00% al 30/06/2022 y menor al 90,00%  al 31/12/2022</t>
  </si>
  <si>
    <t>Realización de tres festivales de pequeño formato: Festival de la Diversidad Cultura, Festival del Patrimonio Mundial y Festival de la Abolición del Ejército, los cuales no se encontraban programados en el POI 2022.</t>
  </si>
  <si>
    <t xml:space="preserve">La apertura de servicios aumentó la visitación del Museo, ya que años anteriores la pandemia por COVID-19 golpeó de gran manera el sector turístico y con ello se vio afectada la visitación a los museos.
 Realización de tres festivales de pequeño formato: Festival de la Diversidad Cultura, Festival del Patrimonio Mundial y Festival de la Abolición del Ejército.
</t>
  </si>
  <si>
    <t>No Aplica</t>
  </si>
  <si>
    <t>No aplica</t>
  </si>
  <si>
    <t>PF.01. 03 Calificación promedio de los servicios brindados a los usuarios del Centro de Visitantes Sitio Museo Finca 6.</t>
  </si>
  <si>
    <t>Estaba programada para cumplirse en el segundo semestre</t>
  </si>
  <si>
    <t xml:space="preserve">Actividades de Investigación, Protección y Conservación </t>
  </si>
  <si>
    <t>El Departamento de Protección del Patrimonio tenía programado un Re inventariado de 2 sitios arqueológicos con esferas de piedra, pero tuvo que priorizar acciones de urgencia asociadas al Sur, el Caribe y Pacífico Norte de Costa Rica, las cuales fueron: inspecciones de viabilidad de préstamos de esferas, traslado de esferas en el parque de la comunidad de Sierpe,inspección en petrograbados ubicados en espacios públicos del cantón de La Cruz y una intervención del monolito ubicado en el Monumento Nacional Guayabo de Turrialba.</t>
  </si>
  <si>
    <t xml:space="preserve">El retorno a la presencialidad generó mayor visitación, solicitudes de atención y de actividades específicas dirigidas a públicos de niñez, adolescencia y discapacidad. </t>
  </si>
  <si>
    <t xml:space="preserve">Se contemplaba que para octubre 2022 los ejemplares nuevos estarían disponibles en la nueva exhibición de páramos, pero el Departamento de Proyección Museológica decidió reprogramarla, ya que los procesos de contratación administrativa se atrasaron y tuvieron complicaciones, generando que la exhibición no se inaugurara según lo programado. Es importante recalcar que el Departamento de Historia Natural  posee el material de exhibición listo para exponer. 
La exhibición de Páramos se logró contextualizar, realizar la curaduría, el diseño museográfico y comunicación educativa. Los entregables se remitieron en la última semana de Diciembre 2022, debido a los atrasos mencionados. </t>
  </si>
  <si>
    <t>Completo</t>
  </si>
  <si>
    <t>Cuando se programó la aplicación del instrumento para la evaluación de los servicios, fue con el fin de disponer de voluntarios o practicantes que pudiesen aplicarlo, ya que la sede dispone de poco personal para la realización de esta labor.  Lamentablemente el practicante del CTP de Osa, con el que se contaba para la aplicación, no realizó su practica, afectando así la meta programada, por lo cual se debió de suspender.</t>
  </si>
  <si>
    <t xml:space="preserve">PF.02.01 Porcentaje de actividades de investigación, protección y conservación asociadas a la gestión de los sitios arqueológicos declarados patrimonio </t>
  </si>
  <si>
    <t xml:space="preserve">PF.01.02 Número de ejemplares nuevos de las colecciones de Historia Natural expuestos al público anualmente. </t>
  </si>
  <si>
    <t>El Departamento de Protección del Patrimonio tenía programado un Re inventariado de 2 sitios arqueológicos con esferas de piedra, pero tuvo que priorizar acciones de urgencia asociadas al Sur, el Caribe y Pacífico Norte de Costa Rica, las cuales fueron: Inspecciones de viabilidad de préstamos de esferas, traslado de esferas en el parque de la comunidad de Sierpe,inspección en petrograbados ubicados en espacios públicos del cantón de La Cruz y una intervención del monolito ubicado en el Monumento Nacional Guayabo de Turrialba.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</si>
</sst>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0;\-#,##0.00;\-"/>
    <numFmt numFmtId="165" formatCode="00.00%;;\-"/>
  </numFmts>
  <fonts count="26" x14ac:knownFonts="1">
    <font>
      <sz val="11"/>
      <color theme="1"/>
      <name val="Calibri"/>
      <family val="2"/>
      <scheme val="minor"/>
    </font>
    <font>
      <sz val="11"/>
      <color theme="1"/>
      <name val="Calibri"/>
      <family val="2"/>
      <scheme val="minor"/>
    </font>
    <font>
      <b/>
      <sz val="10"/>
      <color rgb="FFFFFFFF"/>
      <name val="Arial"/>
      <family val="2"/>
    </font>
    <font>
      <sz val="10"/>
      <color theme="1"/>
      <name val="Arial"/>
      <family val="2"/>
    </font>
    <font>
      <sz val="10"/>
      <color theme="1"/>
      <name val="Arial Narrow"/>
      <family val="2"/>
    </font>
    <font>
      <b/>
      <sz val="10"/>
      <color theme="1"/>
      <name val="Arial"/>
      <family val="2"/>
    </font>
    <font>
      <sz val="11"/>
      <color theme="1"/>
      <name val="Arial"/>
      <family val="2"/>
    </font>
    <font>
      <b/>
      <sz val="11"/>
      <color theme="1"/>
      <name val="Arial"/>
      <family val="2"/>
    </font>
    <font>
      <sz val="10"/>
      <name val="Arial"/>
      <family val="2"/>
    </font>
    <font>
      <b/>
      <sz val="10"/>
      <name val="Arial"/>
      <family val="2"/>
    </font>
    <font>
      <b/>
      <sz val="11"/>
      <color theme="0"/>
      <name val="Arial Narrow"/>
      <family val="2"/>
    </font>
    <font>
      <b/>
      <sz val="10"/>
      <color theme="0"/>
      <name val="Arial"/>
      <family val="2"/>
    </font>
    <font>
      <b/>
      <sz val="14"/>
      <color theme="7" tint="0.39997558519241921"/>
      <name val="Arial"/>
      <family val="2"/>
    </font>
    <font>
      <b/>
      <sz val="12"/>
      <color theme="1"/>
      <name val="Arial"/>
      <family val="2"/>
    </font>
    <font>
      <sz val="10"/>
      <color theme="1"/>
      <name val="Calibri"/>
      <family val="2"/>
      <scheme val="minor"/>
    </font>
    <font>
      <b/>
      <vertAlign val="superscript"/>
      <sz val="10"/>
      <color rgb="FFFFFFFF"/>
      <name val="Arial"/>
      <family val="2"/>
    </font>
    <font>
      <sz val="11"/>
      <color rgb="FFFF0000"/>
      <name val="Calibri"/>
      <family val="2"/>
      <scheme val="minor"/>
    </font>
    <font>
      <b/>
      <sz val="11"/>
      <color theme="4" tint="0.39997558519241921"/>
      <name val="Calibri"/>
      <family val="2"/>
      <scheme val="minor"/>
    </font>
    <font>
      <sz val="11"/>
      <color theme="4" tint="0.39997558519241921"/>
      <name val="Calibri"/>
      <family val="2"/>
      <scheme val="minor"/>
    </font>
    <font>
      <sz val="9"/>
      <color theme="1"/>
      <name val="Calibri"/>
      <family val="2"/>
      <scheme val="minor"/>
    </font>
    <font>
      <vertAlign val="superscript"/>
      <sz val="9"/>
      <color theme="1"/>
      <name val="Calibri"/>
      <family val="2"/>
      <scheme val="minor"/>
    </font>
    <font>
      <b/>
      <sz val="9"/>
      <color theme="1"/>
      <name val="Calibri"/>
      <family val="2"/>
      <scheme val="minor"/>
    </font>
    <font>
      <vertAlign val="superscript"/>
      <sz val="11"/>
      <color theme="1"/>
      <name val="Calibri"/>
      <family val="2"/>
      <scheme val="minor"/>
    </font>
    <font>
      <sz val="9"/>
      <color indexed="81"/>
      <name val="Tahoma"/>
      <family val="2"/>
    </font>
    <font>
      <b/>
      <vertAlign val="superscript"/>
      <sz val="11"/>
      <color theme="0"/>
      <name val="Calibri"/>
      <family val="2"/>
      <scheme val="minor"/>
    </font>
    <font>
      <sz val="11"/>
      <color theme="1"/>
      <name val="Arial Narrow"/>
      <family val="2"/>
    </font>
  </fonts>
  <fills count="5">
    <fill>
      <patternFill patternType="none"/>
    </fill>
    <fill>
      <patternFill patternType="gray125"/>
    </fill>
    <fill>
      <patternFill patternType="solid">
        <fgColor theme="4" tint="-0.499984740745262"/>
        <bgColor indexed="64"/>
      </patternFill>
    </fill>
    <fill>
      <patternFill patternType="solid">
        <fgColor theme="8" tint="0.59999389629810485"/>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theme="4" tint="-0.24994659260841701"/>
      </right>
      <top style="thin">
        <color theme="4" tint="-0.24994659260841701"/>
      </top>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right/>
      <top style="thin">
        <color theme="4" tint="-0.24994659260841701"/>
      </top>
      <bottom/>
      <diagonal/>
    </border>
    <border>
      <left/>
      <right/>
      <top/>
      <bottom style="thin">
        <color theme="4" tint="-0.24994659260841701"/>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style="thin">
        <color indexed="64"/>
      </left>
      <right style="thin">
        <color indexed="64"/>
      </right>
      <top/>
      <bottom style="thin">
        <color theme="0" tint="-0.34998626667073579"/>
      </bottom>
      <diagonal/>
    </border>
  </borders>
  <cellStyleXfs count="2">
    <xf numFmtId="0" fontId="0" fillId="0" borderId="0"/>
    <xf numFmtId="43" fontId="1" fillId="0" borderId="0" applyFont="0" applyFill="0" applyBorder="0" applyAlignment="0" applyProtection="0"/>
  </cellStyleXfs>
  <cellXfs count="69">
    <xf numFmtId="0" fontId="0" fillId="0" borderId="0" xfId="0"/>
    <xf numFmtId="0" fontId="0" fillId="0" borderId="0" xfId="0" applyAlignment="1">
      <alignment wrapText="1"/>
    </xf>
    <xf numFmtId="0" fontId="4" fillId="0" borderId="3" xfId="0" applyFont="1" applyBorder="1"/>
    <xf numFmtId="0" fontId="4" fillId="0" borderId="5" xfId="0" applyFont="1" applyBorder="1"/>
    <xf numFmtId="0" fontId="6" fillId="0" borderId="0" xfId="0" applyFont="1"/>
    <xf numFmtId="0" fontId="4" fillId="0" borderId="7" xfId="0" applyFont="1" applyBorder="1"/>
    <xf numFmtId="0" fontId="4" fillId="0" borderId="0" xfId="0" applyFont="1"/>
    <xf numFmtId="0" fontId="4" fillId="0" borderId="8" xfId="0" applyFont="1" applyBorder="1"/>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3" fillId="0" borderId="0" xfId="0" applyFont="1"/>
    <xf numFmtId="0" fontId="12" fillId="2" borderId="0" xfId="0" applyFont="1" applyFill="1"/>
    <xf numFmtId="0" fontId="14" fillId="0" borderId="0" xfId="0" applyFont="1"/>
    <xf numFmtId="0" fontId="5" fillId="3" borderId="0" xfId="0" applyFont="1" applyFill="1" applyAlignment="1">
      <alignment horizontal="left" vertical="center"/>
    </xf>
    <xf numFmtId="0" fontId="3" fillId="3" borderId="0" xfId="0" applyFont="1" applyFill="1" applyAlignment="1">
      <alignment horizontal="left" vertical="center" indent="1"/>
    </xf>
    <xf numFmtId="0" fontId="3" fillId="3" borderId="0" xfId="0" applyFont="1" applyFill="1"/>
    <xf numFmtId="0" fontId="5" fillId="4" borderId="0" xfId="0" applyFont="1" applyFill="1" applyAlignment="1">
      <alignment horizontal="left" vertical="center"/>
    </xf>
    <xf numFmtId="0" fontId="3" fillId="4" borderId="0" xfId="0" applyFont="1" applyFill="1" applyAlignment="1">
      <alignment horizontal="left" vertical="center" indent="1"/>
    </xf>
    <xf numFmtId="0" fontId="3" fillId="4" borderId="0" xfId="0" applyFont="1" applyFill="1"/>
    <xf numFmtId="0" fontId="12" fillId="2" borderId="0" xfId="0" applyFont="1" applyFill="1" applyAlignment="1">
      <alignment horizontal="center"/>
    </xf>
    <xf numFmtId="0" fontId="6" fillId="0" borderId="1" xfId="0" applyFont="1" applyBorder="1" applyAlignment="1" applyProtection="1">
      <alignment horizontal="left" vertical="center" indent="1"/>
      <protection locked="0"/>
    </xf>
    <xf numFmtId="0" fontId="16" fillId="0" borderId="0" xfId="0" applyFont="1"/>
    <xf numFmtId="0" fontId="16" fillId="0" borderId="0" xfId="0" applyFont="1" applyAlignment="1">
      <alignment wrapText="1"/>
    </xf>
    <xf numFmtId="0" fontId="17" fillId="0" borderId="0" xfId="0" applyFont="1" applyAlignment="1">
      <alignment horizontal="center" vertical="center"/>
    </xf>
    <xf numFmtId="0" fontId="18" fillId="0" borderId="0" xfId="0" applyFont="1" applyAlignment="1">
      <alignment horizontal="left" vertical="top"/>
    </xf>
    <xf numFmtId="0" fontId="18" fillId="0" borderId="0" xfId="0" applyFont="1"/>
    <xf numFmtId="0" fontId="17" fillId="0" borderId="0" xfId="0" applyFont="1" applyAlignment="1">
      <alignment horizontal="left" vertical="top"/>
    </xf>
    <xf numFmtId="0" fontId="18" fillId="0" borderId="0" xfId="0" applyFont="1" applyAlignment="1">
      <alignment wrapText="1"/>
    </xf>
    <xf numFmtId="0" fontId="0" fillId="0" borderId="0" xfId="0" applyProtection="1">
      <protection hidden="1"/>
    </xf>
    <xf numFmtId="0" fontId="5" fillId="0" borderId="1" xfId="0" applyFont="1" applyBorder="1" applyAlignment="1" applyProtection="1">
      <alignment horizontal="left" vertical="center" indent="1"/>
      <protection locked="0"/>
    </xf>
    <xf numFmtId="0" fontId="0" fillId="0" borderId="0" xfId="0" applyProtection="1">
      <protection locked="0"/>
    </xf>
    <xf numFmtId="0" fontId="2"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11" fillId="0" borderId="9" xfId="0" applyFont="1" applyBorder="1" applyAlignment="1" applyProtection="1">
      <alignment horizontal="center" vertical="center"/>
      <protection hidden="1"/>
    </xf>
    <xf numFmtId="0" fontId="3" fillId="0" borderId="11" xfId="0" applyFont="1" applyBorder="1" applyAlignment="1" applyProtection="1">
      <alignment horizontal="left" vertical="center" wrapText="1"/>
      <protection locked="0"/>
    </xf>
    <xf numFmtId="0" fontId="11" fillId="0" borderId="11" xfId="0" applyFont="1" applyBorder="1" applyAlignment="1" applyProtection="1">
      <alignment horizontal="center" vertical="center"/>
      <protection hidden="1"/>
    </xf>
    <xf numFmtId="0" fontId="2" fillId="2" borderId="10" xfId="0" applyFont="1" applyFill="1" applyBorder="1" applyAlignment="1" applyProtection="1">
      <alignment horizontal="center" vertical="center" wrapText="1"/>
      <protection hidden="1"/>
    </xf>
    <xf numFmtId="0" fontId="19" fillId="0" borderId="0" xfId="0" applyFont="1" applyAlignment="1">
      <alignment horizontal="left"/>
    </xf>
    <xf numFmtId="0" fontId="19" fillId="0" borderId="0" xfId="0" applyFont="1" applyAlignment="1" applyProtection="1">
      <alignment horizontal="left"/>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19" fillId="0" borderId="0" xfId="0" applyFont="1"/>
    <xf numFmtId="0" fontId="11" fillId="2" borderId="12" xfId="0" applyFont="1" applyFill="1" applyBorder="1" applyAlignment="1" applyProtection="1">
      <alignment horizontal="center" vertical="center" wrapText="1"/>
      <protection hidden="1"/>
    </xf>
    <xf numFmtId="0" fontId="7" fillId="0" borderId="0" xfId="0" applyFont="1" applyAlignment="1" applyProtection="1">
      <alignment horizontal="center"/>
      <protection hidden="1"/>
    </xf>
    <xf numFmtId="0" fontId="6" fillId="0" borderId="0" xfId="0" applyFont="1" applyAlignment="1" applyProtection="1">
      <alignment horizontal="center"/>
      <protection hidden="1"/>
    </xf>
    <xf numFmtId="0" fontId="2" fillId="2" borderId="13" xfId="0" applyFont="1" applyFill="1" applyBorder="1" applyAlignment="1">
      <alignment horizontal="center" vertical="center" wrapText="1"/>
    </xf>
    <xf numFmtId="0" fontId="8" fillId="0" borderId="9" xfId="0" applyFont="1" applyBorder="1" applyAlignment="1" applyProtection="1">
      <alignment horizontal="left" vertical="center" wrapText="1" indent="1"/>
      <protection locked="0"/>
    </xf>
    <xf numFmtId="164" fontId="8" fillId="0" borderId="9" xfId="1" applyNumberFormat="1" applyFont="1" applyFill="1" applyBorder="1" applyAlignment="1" applyProtection="1">
      <alignment horizontal="right" vertical="center" indent="1"/>
      <protection locked="0"/>
    </xf>
    <xf numFmtId="164" fontId="8" fillId="0" borderId="11" xfId="1" applyNumberFormat="1" applyFont="1" applyFill="1" applyBorder="1" applyAlignment="1" applyProtection="1">
      <alignment horizontal="right" vertical="center" indent="1"/>
      <protection locked="0"/>
    </xf>
    <xf numFmtId="165" fontId="9" fillId="0" borderId="9" xfId="0" applyNumberFormat="1" applyFont="1" applyBorder="1" applyAlignment="1" applyProtection="1">
      <alignment horizontal="right" vertical="center" indent="2"/>
      <protection locked="0"/>
    </xf>
    <xf numFmtId="165" fontId="9" fillId="0" borderId="11" xfId="0" applyNumberFormat="1" applyFont="1" applyBorder="1" applyAlignment="1" applyProtection="1">
      <alignment horizontal="right" vertical="center" indent="2"/>
      <protection locked="0"/>
    </xf>
    <xf numFmtId="0" fontId="3" fillId="0" borderId="10" xfId="0" applyFont="1" applyBorder="1" applyAlignment="1" applyProtection="1">
      <alignment horizontal="left" vertical="center" wrapText="1" indent="1"/>
      <protection locked="0"/>
    </xf>
    <xf numFmtId="0" fontId="3" fillId="0" borderId="9" xfId="0" applyFont="1" applyBorder="1" applyAlignment="1" applyProtection="1">
      <alignment horizontal="left" vertical="center" wrapText="1" indent="1"/>
      <protection locked="0"/>
    </xf>
    <xf numFmtId="0" fontId="3" fillId="0" borderId="11" xfId="0" applyFont="1" applyBorder="1" applyAlignment="1" applyProtection="1">
      <alignment horizontal="left" vertical="center" wrapText="1" indent="1"/>
      <protection locked="0"/>
    </xf>
    <xf numFmtId="0" fontId="3" fillId="0" borderId="9" xfId="0" applyFont="1" applyBorder="1" applyAlignment="1">
      <alignment horizontal="left" vertical="center" wrapText="1"/>
    </xf>
    <xf numFmtId="164" fontId="8" fillId="0" borderId="9" xfId="1" applyNumberFormat="1" applyFont="1" applyFill="1" applyBorder="1" applyAlignment="1" applyProtection="1">
      <alignment horizontal="right" vertical="center" indent="1"/>
    </xf>
    <xf numFmtId="165" fontId="9" fillId="0" borderId="9" xfId="0" applyNumberFormat="1" applyFont="1" applyBorder="1" applyAlignment="1">
      <alignment horizontal="right" vertical="center" indent="2"/>
    </xf>
    <xf numFmtId="0" fontId="5" fillId="0" borderId="9" xfId="0" applyFont="1" applyBorder="1" applyAlignment="1" applyProtection="1">
      <alignment horizontal="left" vertical="center" wrapText="1"/>
      <protection locked="0"/>
    </xf>
    <xf numFmtId="0" fontId="12" fillId="2" borderId="0" xfId="0" applyFont="1" applyFill="1" applyAlignment="1">
      <alignment horizontal="center"/>
    </xf>
    <xf numFmtId="0" fontId="13" fillId="0" borderId="0" xfId="0" applyFont="1" applyAlignment="1">
      <alignment horizontal="right" indent="1"/>
    </xf>
    <xf numFmtId="0" fontId="6" fillId="0" borderId="0" xfId="0" applyFont="1" applyAlignment="1">
      <alignment horizontal="center"/>
    </xf>
    <xf numFmtId="0" fontId="7" fillId="0" borderId="0" xfId="0" applyFont="1" applyAlignment="1" applyProtection="1">
      <alignment horizontal="center"/>
      <protection hidden="1"/>
    </xf>
    <xf numFmtId="0" fontId="6" fillId="0" borderId="0" xfId="0" applyFont="1" applyAlignment="1" applyProtection="1">
      <alignment horizontal="center"/>
      <protection hidden="1"/>
    </xf>
    <xf numFmtId="0" fontId="10" fillId="2" borderId="3" xfId="0" applyFont="1" applyFill="1" applyBorder="1" applyAlignment="1">
      <alignment horizontal="center"/>
    </xf>
    <xf numFmtId="0" fontId="10" fillId="2" borderId="0" xfId="0" applyFont="1" applyFill="1" applyAlignment="1">
      <alignment horizontal="center"/>
    </xf>
    <xf numFmtId="0" fontId="19" fillId="0" borderId="0" xfId="0" applyFont="1" applyAlignment="1" applyProtection="1">
      <alignment horizontal="left"/>
      <protection locked="0"/>
    </xf>
    <xf numFmtId="0" fontId="7" fillId="0" borderId="0" xfId="0" applyFont="1" applyAlignment="1" applyProtection="1">
      <alignment horizontal="center" wrapText="1"/>
      <protection hidden="1"/>
    </xf>
  </cellXfs>
  <cellStyles count="2">
    <cellStyle name="Millares" xfId="1" builtinId="3"/>
    <cellStyle name="Normal" xfId="0" builtinId="0"/>
  </cellStyles>
  <dxfs count="67">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border>
        <top style="thin">
          <color rgb="FFA6A6A6"/>
        </top>
      </border>
    </dxf>
    <dxf>
      <border diagonalUp="0" diagonalDown="0">
        <left/>
        <right/>
        <top style="thin">
          <color rgb="FFA6A6A6"/>
        </top>
        <bottom style="thin">
          <color rgb="FFA6A6A6"/>
        </bottom>
      </border>
    </dxf>
    <dxf>
      <border>
        <bottom style="thin">
          <color rgb="FFA6A6A6"/>
        </bottom>
      </border>
    </dxf>
    <dxf>
      <font>
        <b/>
        <i val="0"/>
        <strike val="0"/>
        <condense val="0"/>
        <extend val="0"/>
        <outline val="0"/>
        <shadow val="0"/>
        <u val="none"/>
        <vertAlign val="baseline"/>
        <sz val="10"/>
        <color rgb="FFFFFFFF"/>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theme="1"/>
        <name val="Arial"/>
        <family val="2"/>
        <scheme val="none"/>
      </font>
      <alignment horizontal="left" vertical="center" textRotation="0" wrapText="1" indent="1" justifyLastLine="0" shrinkToFit="0" readingOrder="0"/>
      <border diagonalUp="0" diagonalDown="0">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border>
        <top style="thin">
          <color rgb="FFA6A6A6"/>
        </top>
      </border>
    </dxf>
    <dxf>
      <border diagonalUp="0" diagonalDown="0">
        <left/>
        <right/>
        <top style="thin">
          <color rgb="FFA6A6A6"/>
        </top>
        <bottom style="thin">
          <color rgb="FFA6A6A6"/>
        </bottom>
      </border>
    </dxf>
    <dxf>
      <border>
        <bottom style="thin">
          <color rgb="FFA6A6A6"/>
        </bottom>
      </border>
    </dxf>
    <dxf>
      <font>
        <b/>
        <i val="0"/>
        <strike val="0"/>
        <condense val="0"/>
        <extend val="0"/>
        <outline val="0"/>
        <shadow val="0"/>
        <u val="none"/>
        <vertAlign val="baseline"/>
        <sz val="10"/>
        <color rgb="FFFFFFFF"/>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
      <font>
        <b/>
        <i val="0"/>
        <strike val="0"/>
        <condense val="0"/>
        <extend val="0"/>
        <outline val="0"/>
        <shadow val="0"/>
        <u val="none"/>
        <vertAlign val="baseline"/>
        <sz val="10"/>
        <color theme="0"/>
        <name val="Arial"/>
        <family val="2"/>
        <scheme val="none"/>
      </font>
      <numFmt numFmtId="0" formatCode="General"/>
      <alignment horizontal="center" vertical="center" textRotation="0" wrapText="0" indent="0" justifyLastLine="0" shrinkToFit="0" readingOrder="0"/>
      <protection locked="0" hidden="0"/>
    </dxf>
    <dxf>
      <font>
        <b/>
        <i val="0"/>
        <strike val="0"/>
        <condense val="0"/>
        <extend val="0"/>
        <outline val="0"/>
        <shadow val="0"/>
        <u val="none"/>
        <vertAlign val="baseline"/>
        <sz val="10"/>
        <color theme="0"/>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1" hidden="1"/>
    </dxf>
    <dxf>
      <font>
        <b/>
        <i val="0"/>
        <strike val="0"/>
        <condense val="0"/>
        <extend val="0"/>
        <outline val="0"/>
        <shadow val="0"/>
        <u val="none"/>
        <vertAlign val="baseline"/>
        <sz val="10"/>
        <color auto="1"/>
        <name val="Arial"/>
        <family val="2"/>
        <scheme val="none"/>
      </font>
      <numFmt numFmtId="166" formatCode="00.00%;;\-;@"/>
      <fill>
        <patternFill patternType="none">
          <fgColor indexed="64"/>
          <bgColor indexed="65"/>
        </patternFill>
      </fill>
      <alignment horizontal="right" vertical="center" textRotation="0" wrapText="0" indent="2"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i val="0"/>
        <strike val="0"/>
        <condense val="0"/>
        <extend val="0"/>
        <outline val="0"/>
        <shadow val="0"/>
        <u val="none"/>
        <vertAlign val="baseline"/>
        <sz val="10"/>
        <color auto="1"/>
        <name val="Arial"/>
        <family val="2"/>
        <scheme val="none"/>
      </font>
      <numFmt numFmtId="166" formatCode="00.00%;;\-;@"/>
      <fill>
        <patternFill patternType="none">
          <fgColor indexed="64"/>
          <bgColor indexed="65"/>
        </patternFill>
      </fill>
      <alignment horizontal="right" vertical="center" textRotation="0" wrapText="0" indent="2"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i val="0"/>
        <strike val="0"/>
        <condense val="0"/>
        <extend val="0"/>
        <outline val="0"/>
        <shadow val="0"/>
        <u val="none"/>
        <vertAlign val="baseline"/>
        <sz val="10"/>
        <color auto="1"/>
        <name val="Arial"/>
        <family val="2"/>
        <scheme val="none"/>
      </font>
      <numFmt numFmtId="166" formatCode="00.00%;;\-;@"/>
      <fill>
        <patternFill patternType="none">
          <fgColor indexed="64"/>
          <bgColor indexed="65"/>
        </patternFill>
      </fill>
      <alignment horizontal="right" vertical="center" textRotation="0" wrapText="0" indent="2"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10"/>
        <color auto="1"/>
        <name val="Arial"/>
        <family val="2"/>
        <scheme val="none"/>
      </font>
      <numFmt numFmtId="167" formatCode="#,##0.00;\-#,##0.00;\-;@"/>
      <fill>
        <patternFill patternType="none">
          <fgColor indexed="64"/>
          <bgColor indexed="65"/>
        </patternFill>
      </fill>
      <alignment horizontal="right" vertical="center" textRotation="0" wrapText="0" indent="1"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10"/>
        <color auto="1"/>
        <name val="Arial"/>
        <family val="2"/>
        <scheme val="none"/>
      </font>
      <numFmt numFmtId="167" formatCode="#,##0.00;\-#,##0.00;\-;@"/>
      <fill>
        <patternFill patternType="none">
          <fgColor indexed="64"/>
          <bgColor indexed="65"/>
        </patternFill>
      </fill>
      <alignment horizontal="right" vertical="center" textRotation="0" wrapText="0" indent="1"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border>
        <top style="thin">
          <color theme="0" tint="-0.34998626667073579"/>
        </top>
      </border>
    </dxf>
    <dxf>
      <border diagonalUp="0" diagonalDown="0">
        <left/>
        <right/>
        <top style="thin">
          <color theme="0" tint="-0.34998626667073579"/>
        </top>
        <bottom style="thin">
          <color theme="0" tint="-0.34998626667073579"/>
        </bottom>
      </border>
    </dxf>
    <dxf>
      <border>
        <bottom style="thin">
          <color theme="0" tint="-0.34998626667073579"/>
        </bottom>
      </border>
    </dxf>
    <dxf>
      <font>
        <b/>
        <i val="0"/>
        <strike val="0"/>
        <condense val="0"/>
        <extend val="0"/>
        <outline val="0"/>
        <shadow val="0"/>
        <u val="none"/>
        <vertAlign val="baseline"/>
        <sz val="10"/>
        <color rgb="FFFFFFFF"/>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alignment horizontal="left" vertical="center" textRotation="0" wrapText="1" relativeIndent="1" justifyLastLine="0" shrinkToFit="0" readingOrder="0"/>
      <border diagonalUp="0" diagonalDown="0" outline="0">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border>
        <top style="thin">
          <color rgb="FFA6A6A6"/>
        </top>
      </border>
    </dxf>
    <dxf>
      <border diagonalUp="0" diagonalDown="0">
        <left/>
        <right/>
        <top style="thin">
          <color rgb="FFA6A6A6"/>
        </top>
        <bottom style="thin">
          <color rgb="FFA6A6A6"/>
        </bottom>
      </border>
    </dxf>
    <dxf>
      <border>
        <bottom style="thin">
          <color rgb="FFA6A6A6"/>
        </bottom>
      </border>
    </dxf>
    <dxf>
      <font>
        <b/>
        <i val="0"/>
        <strike val="0"/>
        <condense val="0"/>
        <extend val="0"/>
        <outline val="0"/>
        <shadow val="0"/>
        <u val="none"/>
        <vertAlign val="baseline"/>
        <sz val="10"/>
        <color rgb="FFFFFFFF"/>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theme="1"/>
        <name val="Arial"/>
        <family val="2"/>
        <scheme val="none"/>
      </font>
      <alignment horizontal="left" vertical="center" textRotation="0" wrapText="1" relativeIndent="1" justifyLastLine="0" shrinkToFit="0" readingOrder="0"/>
      <border diagonalUp="0" diagonalDown="0" outline="0">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relativeIndent="1" justifyLastLine="0" shrinkToFit="0" readingOrder="0"/>
      <border diagonalUp="0" diagonalDown="0" outline="0">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border>
        <top style="thin">
          <color theme="0" tint="-0.34998626667073579"/>
        </top>
      </border>
    </dxf>
    <dxf>
      <border diagonalUp="0" diagonalDown="0">
        <left/>
        <right/>
        <top style="thin">
          <color theme="0" tint="-0.34998626667073579"/>
        </top>
        <bottom style="thin">
          <color theme="0" tint="-0.34998626667073579"/>
        </bottom>
      </border>
    </dxf>
    <dxf>
      <border>
        <bottom style="thin">
          <color theme="0" tint="-0.34998626667073579"/>
        </bottom>
      </border>
    </dxf>
    <dxf>
      <font>
        <b/>
        <i val="0"/>
        <strike val="0"/>
        <condense val="0"/>
        <extend val="0"/>
        <outline val="0"/>
        <shadow val="0"/>
        <u val="none"/>
        <vertAlign val="baseline"/>
        <sz val="10"/>
        <color rgb="FFFFFFFF"/>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1"/>
    </dxf>
    <dxf>
      <font>
        <b/>
        <i val="0"/>
        <strike val="0"/>
        <condense val="0"/>
        <extend val="0"/>
        <outline val="0"/>
        <shadow val="0"/>
        <u val="none"/>
        <vertAlign val="baseline"/>
        <sz val="10"/>
        <color theme="0"/>
        <name val="Arial"/>
        <family val="2"/>
        <scheme val="none"/>
      </font>
      <numFmt numFmtId="0" formatCode="General"/>
      <alignment horizontal="left" vertical="center" textRotation="0" wrapText="1" relativeIndent="1" justifyLastLine="0" shrinkToFit="0" readingOrder="0"/>
      <border diagonalUp="0" diagonalDown="0">
        <left/>
        <right/>
        <top style="thin">
          <color theme="0" tint="-0.34998626667073579"/>
        </top>
        <bottom style="thin">
          <color theme="0" tint="-0.34998626667073579"/>
        </bottom>
      </border>
      <protection locked="0" hidden="0"/>
    </dxf>
    <dxf>
      <font>
        <b/>
        <i val="0"/>
        <strike val="0"/>
        <condense val="0"/>
        <extend val="0"/>
        <outline val="0"/>
        <shadow val="0"/>
        <u val="none"/>
        <vertAlign val="baseline"/>
        <sz val="10"/>
        <color theme="0"/>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0" tint="-0.34998626667073579"/>
        </top>
        <bottom style="thin">
          <color theme="0" tint="-0.34998626667073579"/>
        </bottom>
      </border>
      <protection locked="1" hidden="1"/>
    </dxf>
    <dxf>
      <font>
        <b/>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right" vertical="center" textRotation="0" wrapText="0" indent="2"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i val="0"/>
        <strike val="0"/>
        <condense val="0"/>
        <extend val="0"/>
        <outline val="0"/>
        <shadow val="0"/>
        <u val="none"/>
        <vertAlign val="baseline"/>
        <sz val="10"/>
        <color auto="1"/>
        <name val="Arial"/>
        <family val="2"/>
        <scheme val="none"/>
      </font>
      <numFmt numFmtId="164" formatCode="#,##0.00;\-#,##0.00;\-"/>
      <fill>
        <patternFill patternType="none">
          <fgColor indexed="64"/>
          <bgColor indexed="65"/>
        </patternFill>
      </fill>
      <alignment horizontal="right" vertical="center" textRotation="0" wrapText="0" indent="1" justifyLastLine="0" shrinkToFit="0" readingOrder="0"/>
      <border diagonalUp="0" diagonalDown="0">
        <left/>
        <right/>
        <top style="thin">
          <color theme="0" tint="-0.34998626667073579"/>
        </top>
        <bottom style="thin">
          <color theme="0" tint="-0.34998626667073579"/>
        </bottom>
        <vertical/>
        <horizontal/>
      </border>
      <protection locked="0" hidden="0"/>
    </dxf>
    <dxf>
      <font>
        <b/>
        <i val="0"/>
        <strike val="0"/>
        <condense val="0"/>
        <extend val="0"/>
        <outline val="0"/>
        <shadow val="0"/>
        <u val="none"/>
        <vertAlign val="baseline"/>
        <sz val="10"/>
        <color auto="1"/>
        <name val="Arial"/>
        <family val="2"/>
        <scheme val="none"/>
      </font>
      <numFmt numFmtId="165" formatCode="00.00%;;\-"/>
      <fill>
        <patternFill patternType="none">
          <fgColor indexed="64"/>
          <bgColor indexed="65"/>
        </patternFill>
      </fill>
      <alignment horizontal="right" vertical="center" textRotation="0" wrapText="0" indent="2"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10"/>
        <color auto="1"/>
        <name val="Arial"/>
        <family val="2"/>
        <scheme val="none"/>
      </font>
      <numFmt numFmtId="164" formatCode="#,##0.00;\-#,##0.00;\-"/>
      <fill>
        <patternFill patternType="none">
          <fgColor indexed="64"/>
          <bgColor indexed="65"/>
        </patternFill>
      </fill>
      <alignment horizontal="right" vertical="center" textRotation="0" wrapText="0" indent="1"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10"/>
        <color auto="1"/>
        <name val="Arial"/>
        <family val="2"/>
        <scheme val="none"/>
      </font>
      <numFmt numFmtId="164" formatCode="#,##0.00;\-#,##0.00;\-"/>
      <fill>
        <patternFill patternType="none">
          <fgColor indexed="64"/>
          <bgColor indexed="65"/>
        </patternFill>
      </fill>
      <alignment horizontal="right" vertical="center" textRotation="0" wrapText="0" indent="1"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10"/>
        <color theme="1"/>
        <name val="Arial"/>
        <family val="2"/>
        <scheme val="none"/>
      </font>
      <numFmt numFmtId="0" formatCode="General"/>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right/>
        <top style="thin">
          <color theme="0" tint="-0.34998626667073579"/>
        </top>
        <bottom style="thin">
          <color theme="0" tint="-0.34998626667073579"/>
        </bottom>
        <vertical/>
        <horizontal style="thin">
          <color theme="0" tint="-0.34998626667073579"/>
        </horizontal>
      </border>
      <protection locked="0" hidden="0"/>
    </dxf>
    <dxf>
      <border>
        <top style="thin">
          <color theme="0" tint="-0.34998626667073579"/>
        </top>
      </border>
    </dxf>
    <dxf>
      <border diagonalUp="0" diagonalDown="0">
        <left/>
        <right/>
        <top style="thin">
          <color theme="0" tint="-0.34998626667073579"/>
        </top>
        <bottom style="thin">
          <color theme="0" tint="-0.34998626667073579"/>
        </bottom>
      </border>
    </dxf>
    <dxf>
      <border>
        <bottom style="thin">
          <color theme="0" tint="-0.34998626667073579"/>
        </bottom>
      </border>
    </dxf>
    <dxf>
      <font>
        <b/>
        <i val="0"/>
        <strike val="0"/>
        <condense val="0"/>
        <extend val="0"/>
        <outline val="0"/>
        <shadow val="0"/>
        <u val="none"/>
        <vertAlign val="baseline"/>
        <sz val="10"/>
        <color rgb="FFFFFFFF"/>
        <name val="Arial"/>
        <family val="2"/>
        <scheme val="none"/>
      </font>
      <fill>
        <patternFill patternType="solid">
          <fgColor indexed="64"/>
          <bgColor theme="4" tint="-0.49998474074526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lor rgb="FFFF0000"/>
      </font>
    </dxf>
    <dxf>
      <font>
        <b/>
        <i val="0"/>
        <color theme="9" tint="-0.24994659260841701"/>
      </font>
      <fill>
        <patternFill patternType="none">
          <bgColor auto="1"/>
        </patternFill>
      </fill>
    </dxf>
    <dxf>
      <font>
        <b/>
        <i val="0"/>
        <strike val="0"/>
        <color rgb="FFFF0000"/>
      </font>
    </dxf>
    <dxf>
      <font>
        <b/>
        <i val="0"/>
        <color theme="9" tint="-0.24994659260841701"/>
      </font>
      <fill>
        <patternFill patternType="none">
          <bgColor auto="1"/>
        </patternFill>
      </fill>
    </dxf>
    <dxf>
      <border>
        <left style="thin">
          <color theme="4" tint="-0.24994659260841701"/>
        </left>
        <right style="thin">
          <color theme="4" tint="-0.24994659260841701"/>
        </right>
        <top style="thin">
          <color theme="4" tint="-0.24994659260841701"/>
        </top>
        <bottom style="thin">
          <color theme="4" tint="-0.24994659260841701"/>
        </bottom>
        <vertical style="thin">
          <color theme="4" tint="-0.24994659260841701"/>
        </vertical>
        <horizontal style="thin">
          <color theme="4" tint="-0.24994659260841701"/>
        </horizontal>
      </border>
    </dxf>
    <dxf>
      <fill>
        <patternFill>
          <bgColor theme="4" tint="-0.499984740745262"/>
        </patternFill>
      </fill>
      <border diagonalUp="0" diagonalDown="0">
        <left/>
        <right/>
        <top/>
        <bottom/>
        <vertical/>
        <horizontal/>
      </border>
    </dxf>
    <dxf>
      <border diagonalUp="0" diagonalDown="0">
        <left/>
        <right/>
        <top style="thin">
          <color theme="0" tint="-0.34998626667073579"/>
        </top>
        <bottom style="thin">
          <color theme="0" tint="-0.34998626667073579"/>
        </bottom>
        <vertical/>
        <horizontal style="thin">
          <color theme="0" tint="-0.34998626667073579"/>
        </horizontal>
      </border>
    </dxf>
  </dxfs>
  <tableStyles count="2" defaultTableStyle="TableStyleMedium2" defaultPivotStyle="PivotStyleLight16">
    <tableStyle name="Estilo de tabla 1" pivot="0" count="2" xr9:uid="{AC978EB4-12DE-4F27-B9D7-BC87643D337A}">
      <tableStyleElement type="wholeTable" dxfId="66"/>
      <tableStyleElement type="firstRowStripe" dxfId="65"/>
    </tableStyle>
    <tableStyle name="Sin Formato" pivot="0" count="1" xr9:uid="{2B6776BE-B9C0-4A06-8AB4-61AEC7BBACDC}">
      <tableStyleElement type="wholeTable" dxfId="64"/>
    </tableStyle>
  </tableStyles>
  <colors>
    <mruColors>
      <color rgb="FFE8D1FF"/>
      <color rgb="FFDCB9FF"/>
      <color rgb="FFB686DA"/>
      <color rgb="FFFFFF66"/>
      <color rgb="FFDE0D08"/>
      <color rgb="FFFFD44B"/>
      <color rgb="FF5089BC"/>
      <color rgb="FF4189CB"/>
      <color rgb="FF2C69B2"/>
      <color rgb="FF669E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AG-C10.2'!B7"/><Relationship Id="rId7" Type="http://schemas.openxmlformats.org/officeDocument/2006/relationships/hyperlink" Target="#'AG-C10.1'!B7"/><Relationship Id="rId2" Type="http://schemas.openxmlformats.org/officeDocument/2006/relationships/hyperlink" Target="#'AG-C8.1'!B7"/><Relationship Id="rId1" Type="http://schemas.openxmlformats.org/officeDocument/2006/relationships/hyperlink" Target="#'AG-C7'!B7"/><Relationship Id="rId6" Type="http://schemas.openxmlformats.org/officeDocument/2006/relationships/hyperlink" Target="#'AG-C8.2'!B7"/><Relationship Id="rId5" Type="http://schemas.openxmlformats.org/officeDocument/2006/relationships/hyperlink" Target="#'AG-C9'!B7"/><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D5"/></Relationships>
</file>

<file path=xl/drawings/_rels/drawing3.xml.rels><?xml version="1.0" encoding="UTF-8" standalone="yes"?>
<Relationships xmlns="http://schemas.openxmlformats.org/package/2006/relationships"><Relationship Id="rId1" Type="http://schemas.openxmlformats.org/officeDocument/2006/relationships/hyperlink" Target="#Inicio!D5"/></Relationships>
</file>

<file path=xl/drawings/_rels/drawing4.xml.rels><?xml version="1.0" encoding="UTF-8" standalone="yes"?>
<Relationships xmlns="http://schemas.openxmlformats.org/package/2006/relationships"><Relationship Id="rId1" Type="http://schemas.openxmlformats.org/officeDocument/2006/relationships/hyperlink" Target="#Inicio!D5"/></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hyperlink" Target="#Inicio!D5"/></Relationships>
</file>

<file path=xl/drawings/_rels/drawing6.xml.rels><?xml version="1.0" encoding="UTF-8" standalone="yes"?>
<Relationships xmlns="http://schemas.openxmlformats.org/package/2006/relationships"><Relationship Id="rId1" Type="http://schemas.openxmlformats.org/officeDocument/2006/relationships/hyperlink" Target="#Inicio!D5"/></Relationships>
</file>

<file path=xl/drawings/_rels/drawing7.xml.rels><?xml version="1.0" encoding="UTF-8" standalone="yes"?>
<Relationships xmlns="http://schemas.openxmlformats.org/package/2006/relationships"><Relationship Id="rId1" Type="http://schemas.openxmlformats.org/officeDocument/2006/relationships/hyperlink" Target="#Inicio!D5"/></Relationships>
</file>

<file path=xl/drawings/drawing1.xml><?xml version="1.0" encoding="utf-8"?>
<xdr:wsDr xmlns:xdr="http://schemas.openxmlformats.org/drawingml/2006/spreadsheetDrawing" xmlns:a="http://schemas.openxmlformats.org/drawingml/2006/main">
  <xdr:twoCellAnchor>
    <xdr:from>
      <xdr:col>4</xdr:col>
      <xdr:colOff>183281</xdr:colOff>
      <xdr:row>7</xdr:row>
      <xdr:rowOff>28074</xdr:rowOff>
    </xdr:from>
    <xdr:to>
      <xdr:col>4</xdr:col>
      <xdr:colOff>617621</xdr:colOff>
      <xdr:row>7</xdr:row>
      <xdr:rowOff>194438</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E2506931-EDB5-45AD-89AD-36B098A49FFA}"/>
            </a:ext>
          </a:extLst>
        </xdr:cNvPr>
        <xdr:cNvSpPr/>
      </xdr:nvSpPr>
      <xdr:spPr>
        <a:xfrm>
          <a:off x="7102241" y="1011054"/>
          <a:ext cx="434340" cy="166364"/>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R" sz="1100" b="1"/>
            <a:t>IR</a:t>
          </a:r>
        </a:p>
      </xdr:txBody>
    </xdr:sp>
    <xdr:clientData/>
  </xdr:twoCellAnchor>
  <xdr:twoCellAnchor>
    <xdr:from>
      <xdr:col>4</xdr:col>
      <xdr:colOff>183281</xdr:colOff>
      <xdr:row>8</xdr:row>
      <xdr:rowOff>32084</xdr:rowOff>
    </xdr:from>
    <xdr:to>
      <xdr:col>4</xdr:col>
      <xdr:colOff>617621</xdr:colOff>
      <xdr:row>8</xdr:row>
      <xdr:rowOff>198448</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AE89582-AE23-4F9A-93D7-C886BE8DFAEB}"/>
            </a:ext>
          </a:extLst>
        </xdr:cNvPr>
        <xdr:cNvSpPr/>
      </xdr:nvSpPr>
      <xdr:spPr>
        <a:xfrm>
          <a:off x="7102241" y="1243664"/>
          <a:ext cx="434340" cy="166364"/>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R" sz="1100" b="1"/>
            <a:t>IR</a:t>
          </a:r>
        </a:p>
      </xdr:txBody>
    </xdr:sp>
    <xdr:clientData/>
  </xdr:twoCellAnchor>
  <xdr:twoCellAnchor>
    <xdr:from>
      <xdr:col>4</xdr:col>
      <xdr:colOff>187291</xdr:colOff>
      <xdr:row>12</xdr:row>
      <xdr:rowOff>28074</xdr:rowOff>
    </xdr:from>
    <xdr:to>
      <xdr:col>4</xdr:col>
      <xdr:colOff>621631</xdr:colOff>
      <xdr:row>12</xdr:row>
      <xdr:rowOff>194438</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BC245E20-C7BF-4EA4-9CC4-63CD93FA9536}"/>
            </a:ext>
          </a:extLst>
        </xdr:cNvPr>
        <xdr:cNvSpPr/>
      </xdr:nvSpPr>
      <xdr:spPr>
        <a:xfrm>
          <a:off x="7106251" y="1468254"/>
          <a:ext cx="434340" cy="166364"/>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R" sz="1100" b="1"/>
            <a:t>IR</a:t>
          </a:r>
        </a:p>
      </xdr:txBody>
    </xdr:sp>
    <xdr:clientData/>
  </xdr:twoCellAnchor>
  <xdr:twoCellAnchor editAs="absolute">
    <xdr:from>
      <xdr:col>0</xdr:col>
      <xdr:colOff>187570</xdr:colOff>
      <xdr:row>1</xdr:row>
      <xdr:rowOff>5861</xdr:rowOff>
    </xdr:from>
    <xdr:to>
      <xdr:col>1</xdr:col>
      <xdr:colOff>721133</xdr:colOff>
      <xdr:row>2</xdr:row>
      <xdr:rowOff>199293</xdr:rowOff>
    </xdr:to>
    <xdr:pic>
      <xdr:nvPicPr>
        <xdr:cNvPr id="7" name="Imagen 6">
          <a:extLst>
            <a:ext uri="{FF2B5EF4-FFF2-40B4-BE49-F238E27FC236}">
              <a16:creationId xmlns:a16="http://schemas.microsoft.com/office/drawing/2014/main" id="{AAB69C85-D915-49B6-B0C5-B39ECA75676B}"/>
            </a:ext>
          </a:extLst>
        </xdr:cNvPr>
        <xdr:cNvPicPr>
          <a:picLocks noChangeAspect="1"/>
        </xdr:cNvPicPr>
      </xdr:nvPicPr>
      <xdr:blipFill>
        <a:blip xmlns:r="http://schemas.openxmlformats.org/officeDocument/2006/relationships" r:embed="rId4"/>
        <a:stretch>
          <a:fillRect/>
        </a:stretch>
      </xdr:blipFill>
      <xdr:spPr>
        <a:xfrm>
          <a:off x="187570" y="187569"/>
          <a:ext cx="1324871" cy="416170"/>
        </a:xfrm>
        <a:prstGeom prst="rect">
          <a:avLst/>
        </a:prstGeom>
      </xdr:spPr>
    </xdr:pic>
    <xdr:clientData/>
  </xdr:twoCellAnchor>
  <xdr:twoCellAnchor>
    <xdr:from>
      <xdr:col>4</xdr:col>
      <xdr:colOff>187291</xdr:colOff>
      <xdr:row>10</xdr:row>
      <xdr:rowOff>28074</xdr:rowOff>
    </xdr:from>
    <xdr:to>
      <xdr:col>4</xdr:col>
      <xdr:colOff>621631</xdr:colOff>
      <xdr:row>10</xdr:row>
      <xdr:rowOff>194438</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C5786AB-3B3F-4D69-A6E2-92910339AF22}"/>
            </a:ext>
          </a:extLst>
        </xdr:cNvPr>
        <xdr:cNvSpPr/>
      </xdr:nvSpPr>
      <xdr:spPr>
        <a:xfrm>
          <a:off x="7109768" y="2120643"/>
          <a:ext cx="434340" cy="166364"/>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R" sz="1100" b="1"/>
            <a:t>IR</a:t>
          </a:r>
        </a:p>
      </xdr:txBody>
    </xdr:sp>
    <xdr:clientData/>
  </xdr:twoCellAnchor>
  <xdr:twoCellAnchor>
    <xdr:from>
      <xdr:col>4</xdr:col>
      <xdr:colOff>189142</xdr:colOff>
      <xdr:row>9</xdr:row>
      <xdr:rowOff>26222</xdr:rowOff>
    </xdr:from>
    <xdr:to>
      <xdr:col>4</xdr:col>
      <xdr:colOff>623482</xdr:colOff>
      <xdr:row>9</xdr:row>
      <xdr:rowOff>192586</xdr:rowOff>
    </xdr:to>
    <xdr:sp macro="" textlink="">
      <xdr:nvSpPr>
        <xdr:cNvPr id="8" name="Rectángulo: esquinas redondeadas 7">
          <a:hlinkClick xmlns:r="http://schemas.openxmlformats.org/officeDocument/2006/relationships" r:id="rId6"/>
          <a:extLst>
            <a:ext uri="{FF2B5EF4-FFF2-40B4-BE49-F238E27FC236}">
              <a16:creationId xmlns:a16="http://schemas.microsoft.com/office/drawing/2014/main" id="{E2613306-F4A7-41C4-9896-6F5ACD2F18CA}"/>
            </a:ext>
          </a:extLst>
        </xdr:cNvPr>
        <xdr:cNvSpPr/>
      </xdr:nvSpPr>
      <xdr:spPr>
        <a:xfrm>
          <a:off x="7187819" y="1890191"/>
          <a:ext cx="434340" cy="166364"/>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R" sz="1100" b="1"/>
            <a:t>IR</a:t>
          </a:r>
        </a:p>
      </xdr:txBody>
    </xdr:sp>
    <xdr:clientData/>
  </xdr:twoCellAnchor>
  <xdr:twoCellAnchor>
    <xdr:from>
      <xdr:col>4</xdr:col>
      <xdr:colOff>187291</xdr:colOff>
      <xdr:row>11</xdr:row>
      <xdr:rowOff>22213</xdr:rowOff>
    </xdr:from>
    <xdr:to>
      <xdr:col>4</xdr:col>
      <xdr:colOff>621631</xdr:colOff>
      <xdr:row>11</xdr:row>
      <xdr:rowOff>188577</xdr:rowOff>
    </xdr:to>
    <xdr:sp macro="" textlink="">
      <xdr:nvSpPr>
        <xdr:cNvPr id="9" name="Rectángulo: esquinas redondeadas 8">
          <a:hlinkClick xmlns:r="http://schemas.openxmlformats.org/officeDocument/2006/relationships" r:id="rId7"/>
          <a:extLst>
            <a:ext uri="{FF2B5EF4-FFF2-40B4-BE49-F238E27FC236}">
              <a16:creationId xmlns:a16="http://schemas.microsoft.com/office/drawing/2014/main" id="{A87010A6-E52F-4C59-B818-A50ACD02479B}"/>
            </a:ext>
          </a:extLst>
        </xdr:cNvPr>
        <xdr:cNvSpPr/>
      </xdr:nvSpPr>
      <xdr:spPr>
        <a:xfrm>
          <a:off x="7250445" y="2343382"/>
          <a:ext cx="434340" cy="166364"/>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R" sz="1100" b="1"/>
            <a:t>IR</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910590</xdr:colOff>
      <xdr:row>0</xdr:row>
      <xdr:rowOff>53340</xdr:rowOff>
    </xdr:from>
    <xdr:to>
      <xdr:col>5</xdr:col>
      <xdr:colOff>716280</xdr:colOff>
      <xdr:row>1</xdr:row>
      <xdr:rowOff>68580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DAE5983-A046-4486-AFDE-A81EFEAF546C}"/>
            </a:ext>
          </a:extLst>
        </xdr:cNvPr>
        <xdr:cNvSpPr/>
      </xdr:nvSpPr>
      <xdr:spPr>
        <a:xfrm>
          <a:off x="8389620" y="53340"/>
          <a:ext cx="723900" cy="19812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R" sz="1100" b="1"/>
            <a:t>INICIO</a:t>
          </a:r>
        </a:p>
      </xdr:txBody>
    </xdr:sp>
    <xdr:clientData/>
  </xdr:twoCellAnchor>
  <xdr:twoCellAnchor editAs="oneCell">
    <xdr:from>
      <xdr:col>5</xdr:col>
      <xdr:colOff>822960</xdr:colOff>
      <xdr:row>0</xdr:row>
      <xdr:rowOff>15240</xdr:rowOff>
    </xdr:from>
    <xdr:to>
      <xdr:col>8</xdr:col>
      <xdr:colOff>830580</xdr:colOff>
      <xdr:row>4</xdr:row>
      <xdr:rowOff>22860</xdr:rowOff>
    </xdr:to>
    <xdr:pic>
      <xdr:nvPicPr>
        <xdr:cNvPr id="3" name="Imagen 2">
          <a:extLst>
            <a:ext uri="{FF2B5EF4-FFF2-40B4-BE49-F238E27FC236}">
              <a16:creationId xmlns:a16="http://schemas.microsoft.com/office/drawing/2014/main" id="{3BCD2474-762D-477B-96C3-1F65E8ED06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0200" y="15240"/>
          <a:ext cx="2796540" cy="769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2141219</xdr:colOff>
      <xdr:row>0</xdr:row>
      <xdr:rowOff>173602</xdr:rowOff>
    </xdr:from>
    <xdr:to>
      <xdr:col>6</xdr:col>
      <xdr:colOff>2799188</xdr:colOff>
      <xdr:row>1</xdr:row>
      <xdr:rowOff>190499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8E2679A-3C48-4D9A-A3E2-64F629FFBBEB}"/>
            </a:ext>
          </a:extLst>
        </xdr:cNvPr>
        <xdr:cNvSpPr/>
      </xdr:nvSpPr>
      <xdr:spPr>
        <a:xfrm>
          <a:off x="12931139" y="173602"/>
          <a:ext cx="657969" cy="199777"/>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R" sz="1100" b="1"/>
            <a:t>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30479</xdr:colOff>
      <xdr:row>0</xdr:row>
      <xdr:rowOff>158362</xdr:rowOff>
    </xdr:from>
    <xdr:to>
      <xdr:col>4</xdr:col>
      <xdr:colOff>688448</xdr:colOff>
      <xdr:row>1</xdr:row>
      <xdr:rowOff>175259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5F2881E1-CF18-4537-9B07-918E48BCC085}"/>
            </a:ext>
          </a:extLst>
        </xdr:cNvPr>
        <xdr:cNvSpPr/>
      </xdr:nvSpPr>
      <xdr:spPr>
        <a:xfrm>
          <a:off x="7429499" y="158362"/>
          <a:ext cx="657969" cy="199777"/>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R" sz="1100" b="1"/>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4</xdr:col>
      <xdr:colOff>891540</xdr:colOff>
      <xdr:row>0</xdr:row>
      <xdr:rowOff>76200</xdr:rowOff>
    </xdr:from>
    <xdr:to>
      <xdr:col>5</xdr:col>
      <xdr:colOff>685800</xdr:colOff>
      <xdr:row>1</xdr:row>
      <xdr:rowOff>91440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1CAFED89-AADE-46DA-AA46-826ADC1D785F}"/>
            </a:ext>
          </a:extLst>
        </xdr:cNvPr>
        <xdr:cNvSpPr/>
      </xdr:nvSpPr>
      <xdr:spPr>
        <a:xfrm>
          <a:off x="8351520" y="76200"/>
          <a:ext cx="731520" cy="19812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R" sz="1100" b="1"/>
            <a:t>INICIO</a:t>
          </a:r>
        </a:p>
      </xdr:txBody>
    </xdr:sp>
    <xdr:clientData/>
  </xdr:twoCellAnchor>
  <xdr:twoCellAnchor editAs="oneCell">
    <xdr:from>
      <xdr:col>5</xdr:col>
      <xdr:colOff>815340</xdr:colOff>
      <xdr:row>0</xdr:row>
      <xdr:rowOff>53340</xdr:rowOff>
    </xdr:from>
    <xdr:to>
      <xdr:col>9</xdr:col>
      <xdr:colOff>7620</xdr:colOff>
      <xdr:row>4</xdr:row>
      <xdr:rowOff>60960</xdr:rowOff>
    </xdr:to>
    <xdr:pic>
      <xdr:nvPicPr>
        <xdr:cNvPr id="3" name="Imagen 2">
          <a:extLst>
            <a:ext uri="{FF2B5EF4-FFF2-40B4-BE49-F238E27FC236}">
              <a16:creationId xmlns:a16="http://schemas.microsoft.com/office/drawing/2014/main" id="{8E9F0F9E-AC01-4E6A-9021-21C35F833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12580" y="53340"/>
          <a:ext cx="2796540" cy="769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6</xdr:col>
      <xdr:colOff>2103119</xdr:colOff>
      <xdr:row>0</xdr:row>
      <xdr:rowOff>173602</xdr:rowOff>
    </xdr:from>
    <xdr:to>
      <xdr:col>6</xdr:col>
      <xdr:colOff>2761088</xdr:colOff>
      <xdr:row>1</xdr:row>
      <xdr:rowOff>190499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C13BD899-DEBD-4351-9876-1231B6741881}"/>
            </a:ext>
          </a:extLst>
        </xdr:cNvPr>
        <xdr:cNvSpPr/>
      </xdr:nvSpPr>
      <xdr:spPr>
        <a:xfrm>
          <a:off x="12931139" y="173602"/>
          <a:ext cx="657969" cy="199777"/>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R" sz="1100" b="1"/>
            <a:t>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4</xdr:col>
      <xdr:colOff>30479</xdr:colOff>
      <xdr:row>0</xdr:row>
      <xdr:rowOff>158362</xdr:rowOff>
    </xdr:from>
    <xdr:to>
      <xdr:col>4</xdr:col>
      <xdr:colOff>688448</xdr:colOff>
      <xdr:row>1</xdr:row>
      <xdr:rowOff>175259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DD3E04D6-57A5-4CB5-8906-C999FF40D235}"/>
            </a:ext>
          </a:extLst>
        </xdr:cNvPr>
        <xdr:cNvSpPr/>
      </xdr:nvSpPr>
      <xdr:spPr>
        <a:xfrm>
          <a:off x="7429499" y="158362"/>
          <a:ext cx="657969" cy="199777"/>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lang="es-CR" sz="1100" b="1"/>
            <a:t>INICIO</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1D0749-244F-4A1D-9299-3765BEE2815C}" name="C_U_Medida" displayName="C_U_Medida" ref="B6:J79" totalsRowShown="0" headerRowDxfId="59" headerRowBorderDxfId="58" tableBorderDxfId="57" totalsRowBorderDxfId="56">
  <tableColumns count="9">
    <tableColumn id="1" xr3:uid="{91DEA263-5299-469D-8314-3CF9E6A681A2}" name="Nombre del producto" dataDxfId="55"/>
    <tableColumn id="2" xr3:uid="{02C9F16D-E968-485D-9AF2-134C22FD6360}" name="Nombre de la unidad de medida" dataDxfId="54"/>
    <tableColumn id="3" xr3:uid="{1F2C78DA-25E0-4F3F-A509-3621E3BEC10F}" name="Programado" dataDxfId="53" dataCellStyle="Millares"/>
    <tableColumn id="7" xr3:uid="{23E12EBA-D161-49C9-B338-07DD0CB6F35F}" name="Alcanzado al 30/06/2022 /1" dataDxfId="52" dataCellStyle="Millares"/>
    <tableColumn id="9" xr3:uid="{1A7B5E61-5B8F-4E14-8BBC-0D7DA88CB193}" name="Porcentaje alcanzado al 30/06/2022 /1" dataDxfId="51" dataCellStyle="Millares">
      <calculatedColumnFormula>IFERROR(C_U_Medida[[#This Row],[Alcanzado al 30/06/2022 /1]]/C_U_Medida[[#This Row],[Programado]],"")</calculatedColumnFormula>
    </tableColumn>
    <tableColumn id="4" xr3:uid="{D64965E6-0C97-4F42-8DE5-77DF2522A16A}" name="Alcanzado al 31/12/2022" dataDxfId="50" dataCellStyle="Millares"/>
    <tableColumn id="5" xr3:uid="{E5111C77-7374-4F00-8DBF-D11F2FED7469}" name="Porcentaje alcanzado_x000a_ al 31/12/2022" dataDxfId="49">
      <calculatedColumnFormula>IFERROR(C_U_Medida[[#This Row],[Alcanzado al 31/12/2022]]/C_U_Medida[[#This Row],[Programado]],"")</calculatedColumnFormula>
    </tableColumn>
    <tableColumn id="8" xr3:uid="{D4FD0187-3D8C-47E5-8DA2-7A756AE28094}" name="Cumplimiento" dataDxfId="48">
      <calculatedColumnFormula>IF(C_U_Medida[[#This Row],[Porcentaje alcanzado
 al 31/12/2022]]="","",IF(C_U_Medida[[#This Row],[Porcentaje alcanzado
 al 31/12/2022]]&gt;=90%,2,IF(AND(C_U_Medida[[#This Row],[Porcentaje alcanzado
 al 31/12/2022]]&gt;=50%,C_U_Medida[[#This Row],[Porcentaje alcanzado
 al 31/12/2022]]&lt;90%),1,0)))</calculatedColumnFormula>
    </tableColumn>
    <tableColumn id="6" xr3:uid="{7CA1E949-D29D-400F-A962-211C9F331E0A}" name="Razones" dataDxfId="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2DEC774-FC1E-40E0-A9B7-B3A80D5C3FCB}" name="Factores" displayName="Factores" ref="B6:G362" totalsRowShown="0" headerRowDxfId="46" headerRowBorderDxfId="45" tableBorderDxfId="44" totalsRowBorderDxfId="43">
  <tableColumns count="6">
    <tableColumn id="1" xr3:uid="{9B9718F4-4738-48CE-AF39-5E74B0A4BDE1}" name="Unidad de Medida" dataDxfId="42"/>
    <tableColumn id="2" xr3:uid="{BEFAE525-9ACC-4A3C-8845-B7377AB83EBB}" name="Factor al _x000a_30/06/2022 /1" dataDxfId="41"/>
    <tableColumn id="5" xr3:uid="{A3A518DF-772A-4333-BCFE-0912AF716C72}" name="Acción Correctiva /2" dataDxfId="40"/>
    <tableColumn id="7" xr3:uid="{E0211AA6-9AE3-4835-B722-E8A7CF8B8611}" name="Razones /3" dataDxfId="39"/>
    <tableColumn id="6" xr3:uid="{B638AD6D-8DBA-4B61-A7E5-2455B43FD65F}" name="Factor al _x000a_31/12/2022 /4" dataDxfId="38"/>
    <tableColumn id="8" xr3:uid="{B40A7CBE-D4DF-45C2-9537-D2EEF1B9A778}" name="Razones /5" dataDxfId="3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58BEF56-8117-4856-BF65-9847F5BC0DA6}" name="Factores6" displayName="Factores6" ref="B6:D362" totalsRowShown="0" headerRowDxfId="36" headerRowBorderDxfId="35" tableBorderDxfId="34" totalsRowBorderDxfId="33">
  <tableColumns count="3">
    <tableColumn id="1" xr3:uid="{208E1E33-AE75-4A0A-BA5C-E781C21E1B63}" name="Unidad de Medida" dataDxfId="32"/>
    <tableColumn id="6" xr3:uid="{2324AC3E-81CA-4F2A-B1A4-8D3A9609FE4A}" name="Factor al _x000a_31/12/2022 /1" dataDxfId="31"/>
    <tableColumn id="8" xr3:uid="{32B16BAE-AB78-4925-AD64-C9738BB0CCFA}" name="Razones /2"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0B678B-DF15-4F28-B7C5-2988A5B2383D}" name="C_Indicadores" displayName="C_Indicadores" ref="B6:J96" totalsRowShown="0" headerRowDxfId="29" headerRowBorderDxfId="28" tableBorderDxfId="27" totalsRowBorderDxfId="26">
  <tableColumns count="9">
    <tableColumn id="1" xr3:uid="{61FB9F00-B1A1-4473-B2DA-B1A70EE1C1D1}" name="Nombre del producto" dataDxfId="25"/>
    <tableColumn id="2" xr3:uid="{586AF269-066F-4F80-A21B-796ED32ED11C}" name="Nombre del Indicador" dataDxfId="24"/>
    <tableColumn id="3" xr3:uid="{BF529A4B-A8F8-4CB0-8E80-8C107F9194DB}" name="Programado" dataDxfId="23" dataCellStyle="Millares"/>
    <tableColumn id="7" xr3:uid="{A0340212-123E-4678-BC6F-D23575D97A33}" name="Alcanzado al 30/06/2022 /1" dataDxfId="22" dataCellStyle="Millares"/>
    <tableColumn id="9" xr3:uid="{6F8BEFC8-B4BB-4BB8-892A-553620968C2B}" name="Porcentaje alcanzado al 30/06/2022 /1" dataDxfId="21" dataCellStyle="Millares">
      <calculatedColumnFormula>IFERROR(C_Indicadores[[#This Row],[Alcanzado al 30/06/2022 /1]]/C_Indicadores[[#This Row],[Programado]],"")</calculatedColumnFormula>
    </tableColumn>
    <tableColumn id="4" xr3:uid="{0E241FA3-6D40-4244-90A7-AB9E344EF3CE}" name="Alcanzado al 31/12/2022" dataDxfId="20"/>
    <tableColumn id="5" xr3:uid="{405B612C-C45E-492E-8DD3-F8FEEF853077}" name="Porcentaje alcanzado  al 31/12/2022" dataDxfId="19">
      <calculatedColumnFormula>IFERROR(C_Indicadores[[#This Row],[Alcanzado al 31/12/2022]]/C_Indicadores[[#This Row],[Programado]],"")</calculatedColumnFormula>
    </tableColumn>
    <tableColumn id="8" xr3:uid="{34A2CBB6-EFD1-4FB4-9A51-574FBEF86B52}" name="Cumplimiento" dataDxfId="18">
      <calculatedColumnFormula>IF(C_Indicadores[[#This Row],[Porcentaje alcanzado  al 31/12/2022]]="","",IF(C_Indicadores[[#This Row],[Porcentaje alcanzado  al 31/12/2022]]&gt;=90%,2,IF(AND(C_Indicadores[[#This Row],[Porcentaje alcanzado  al 31/12/2022]]&gt;=50%,C_Indicadores[[#This Row],[Porcentaje alcanzado  al 31/12/2022]]&lt;90%),1,0)))</calculatedColumnFormula>
    </tableColumn>
    <tableColumn id="6" xr3:uid="{A3AECBA2-3AD1-4F1B-A6EC-9F080E00AF0A}" name="Razones" dataDxfId="1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C39062A-9EA1-42AA-ABD7-BD9CAEF14230}" name="Factores7" displayName="Factores7" ref="B6:G364" totalsRowShown="0" headerRowDxfId="16" headerRowBorderDxfId="15" tableBorderDxfId="14" totalsRowBorderDxfId="13">
  <tableColumns count="6">
    <tableColumn id="1" xr3:uid="{E308C427-C599-48BD-956A-EE9E66988D4C}" name="Indicador" dataDxfId="12"/>
    <tableColumn id="2" xr3:uid="{D610AA1D-65E0-4E8D-B483-CBA207E8037D}" name="Factor al _x000a_30/06/2022 /1" dataDxfId="11"/>
    <tableColumn id="5" xr3:uid="{BD4B682F-27DD-4698-913C-49598C87B587}" name="Acción Correctiva /2" dataDxfId="10"/>
    <tableColumn id="7" xr3:uid="{E41E5B8F-33ED-4CF0-AAD3-4295E3A12A0F}" name="Razones /3" dataDxfId="9"/>
    <tableColumn id="6" xr3:uid="{43D150E6-5F89-469C-8FB3-4DA5ED04299D}" name="Factor al _x000a_31/12/2022 /4" dataDxfId="8"/>
    <tableColumn id="8" xr3:uid="{592D2C36-7D1F-4C5E-BC5C-E08D5E64A5C8}" name="Razones /5" dataDxfId="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2380703-DD6E-4C9D-8FA3-2A87D0DCDEAF}" name="Factores68" displayName="Factores68" ref="B6:D362" totalsRowShown="0" headerRowDxfId="6" headerRowBorderDxfId="5" tableBorderDxfId="4" totalsRowBorderDxfId="3">
  <tableColumns count="3">
    <tableColumn id="1" xr3:uid="{AC5041FB-922A-440B-B109-804479B0525D}" name="Indicador" dataDxfId="2"/>
    <tableColumn id="6" xr3:uid="{1FE2EA87-B2E7-4F1C-9131-8B9B303443A8}" name="Factor al _x000a_31/12/2022 /1" dataDxfId="1"/>
    <tableColumn id="8" xr3:uid="{DA66749A-2B94-4835-B063-6CA486033486}" name="Razones /2"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2.vml"/><Relationship Id="rId1" Type="http://schemas.openxmlformats.org/officeDocument/2006/relationships/drawing" Target="../drawings/drawing5.xm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940ED-012D-4375-B8EC-8EAFE401B45F}">
  <sheetPr codeName="Hoja1">
    <tabColor rgb="FFFFFF66"/>
  </sheetPr>
  <dimension ref="A1:AH44"/>
  <sheetViews>
    <sheetView topLeftCell="XFD1" workbookViewId="0">
      <selection sqref="A1:XFD1048576"/>
    </sheetView>
  </sheetViews>
  <sheetFormatPr baseColWidth="10" defaultColWidth="0" defaultRowHeight="14.4" x14ac:dyDescent="0.3"/>
  <cols>
    <col min="1" max="1" width="22.6640625" style="1" hidden="1" customWidth="1"/>
    <col min="2" max="2" width="13.44140625" style="1" hidden="1" customWidth="1"/>
    <col min="3" max="11" width="11.6640625" style="1" hidden="1" customWidth="1"/>
    <col min="12" max="12" width="12.5546875" style="1" hidden="1" customWidth="1"/>
    <col min="13" max="21" width="11.6640625" style="1" hidden="1" customWidth="1"/>
    <col min="22" max="22" width="15.109375" style="1" hidden="1" customWidth="1"/>
    <col min="23" max="23" width="13.5546875" hidden="1" customWidth="1"/>
    <col min="24" max="32" width="11.5546875" hidden="1" customWidth="1"/>
    <col min="33" max="33" width="18.33203125" hidden="1" customWidth="1"/>
    <col min="34" max="34" width="15.6640625" hidden="1" customWidth="1"/>
    <col min="35" max="16384" width="11.5546875" hidden="1"/>
  </cols>
  <sheetData>
    <row r="1" spans="1:25" x14ac:dyDescent="0.3">
      <c r="A1" s="24" t="s">
        <v>0</v>
      </c>
      <c r="B1" s="24">
        <v>1</v>
      </c>
      <c r="C1" s="24">
        <v>2</v>
      </c>
      <c r="D1" s="24">
        <v>3</v>
      </c>
      <c r="E1" s="24">
        <v>4</v>
      </c>
      <c r="F1" s="24">
        <v>5</v>
      </c>
      <c r="G1" s="24">
        <v>6</v>
      </c>
      <c r="H1" s="24">
        <v>7</v>
      </c>
      <c r="I1" s="24">
        <v>8</v>
      </c>
      <c r="J1" s="24">
        <v>9</v>
      </c>
      <c r="K1" s="24">
        <v>10</v>
      </c>
      <c r="L1" s="24">
        <v>11</v>
      </c>
      <c r="M1" s="24">
        <v>12</v>
      </c>
      <c r="N1" s="24">
        <v>13</v>
      </c>
      <c r="O1" s="24">
        <v>14</v>
      </c>
      <c r="P1" s="24">
        <v>15</v>
      </c>
      <c r="Q1" s="24">
        <v>16</v>
      </c>
      <c r="R1" s="24">
        <v>17</v>
      </c>
      <c r="S1" s="24">
        <v>18</v>
      </c>
      <c r="T1" s="24">
        <v>19</v>
      </c>
      <c r="U1" s="24">
        <v>20</v>
      </c>
      <c r="V1" s="24">
        <v>21</v>
      </c>
      <c r="W1" s="22"/>
      <c r="X1" s="22"/>
      <c r="Y1" s="22"/>
    </row>
    <row r="2" spans="1:25" x14ac:dyDescent="0.3">
      <c r="A2" s="25" t="s">
        <v>1</v>
      </c>
      <c r="B2" s="25" t="s">
        <v>2</v>
      </c>
      <c r="C2" s="25"/>
      <c r="D2" s="25"/>
      <c r="E2" s="25"/>
      <c r="F2" s="25"/>
      <c r="G2" s="25"/>
      <c r="H2" s="25"/>
      <c r="I2" s="25"/>
      <c r="J2" s="25"/>
      <c r="K2" s="25"/>
      <c r="L2" s="25"/>
      <c r="M2" s="25"/>
      <c r="N2" s="25"/>
      <c r="O2" s="25"/>
      <c r="P2" s="25"/>
      <c r="Q2" s="25"/>
      <c r="R2" s="25"/>
      <c r="S2" s="25"/>
      <c r="T2" s="25"/>
      <c r="U2" s="25"/>
      <c r="V2" s="25"/>
      <c r="W2" s="22"/>
      <c r="X2" s="22"/>
      <c r="Y2" s="22"/>
    </row>
    <row r="3" spans="1:25" x14ac:dyDescent="0.3">
      <c r="A3" s="25" t="s">
        <v>3</v>
      </c>
      <c r="B3" s="25" t="s">
        <v>4</v>
      </c>
      <c r="C3" s="25" t="s">
        <v>5</v>
      </c>
      <c r="D3" s="25"/>
      <c r="E3" s="25"/>
      <c r="F3" s="25"/>
      <c r="G3" s="25"/>
      <c r="H3" s="25"/>
      <c r="I3" s="25"/>
      <c r="J3" s="25"/>
      <c r="K3" s="25"/>
      <c r="L3" s="25"/>
      <c r="M3" s="25"/>
      <c r="N3" s="25"/>
      <c r="O3" s="25"/>
      <c r="P3" s="25"/>
      <c r="Q3" s="25"/>
      <c r="R3" s="25"/>
      <c r="S3" s="25"/>
      <c r="T3" s="25"/>
      <c r="U3" s="25"/>
      <c r="V3" s="25"/>
      <c r="W3" s="22"/>
      <c r="X3" s="22"/>
      <c r="Y3" s="22"/>
    </row>
    <row r="4" spans="1:25" x14ac:dyDescent="0.3">
      <c r="A4" s="25" t="s">
        <v>6</v>
      </c>
      <c r="B4" s="25" t="s">
        <v>7</v>
      </c>
      <c r="C4" s="25"/>
      <c r="D4" s="25"/>
      <c r="E4" s="25"/>
      <c r="F4" s="25"/>
      <c r="G4" s="25"/>
      <c r="H4" s="25"/>
      <c r="I4" s="25"/>
      <c r="J4" s="25"/>
      <c r="K4" s="25"/>
      <c r="L4" s="25"/>
      <c r="M4" s="25"/>
      <c r="N4" s="25"/>
      <c r="O4" s="25"/>
      <c r="P4" s="25"/>
      <c r="Q4" s="25"/>
      <c r="R4" s="25"/>
      <c r="S4" s="25"/>
      <c r="T4" s="25"/>
      <c r="U4" s="25"/>
      <c r="V4" s="25"/>
      <c r="W4" s="22"/>
      <c r="X4" s="22"/>
      <c r="Y4" s="22"/>
    </row>
    <row r="5" spans="1:25" x14ac:dyDescent="0.3">
      <c r="A5" s="25" t="s">
        <v>8</v>
      </c>
      <c r="B5" s="25" t="s">
        <v>9</v>
      </c>
      <c r="C5" s="25" t="s">
        <v>10</v>
      </c>
      <c r="D5" s="25" t="s">
        <v>11</v>
      </c>
      <c r="E5" s="25" t="s">
        <v>12</v>
      </c>
      <c r="F5" s="25" t="s">
        <v>13</v>
      </c>
      <c r="G5" s="25" t="s">
        <v>14</v>
      </c>
      <c r="H5" s="25"/>
      <c r="I5" s="25"/>
      <c r="J5" s="25"/>
      <c r="K5" s="25"/>
      <c r="L5" s="25"/>
      <c r="M5" s="25"/>
      <c r="N5" s="25"/>
      <c r="O5" s="25"/>
      <c r="P5" s="25"/>
      <c r="Q5" s="25"/>
      <c r="R5" s="25"/>
      <c r="S5" s="25"/>
      <c r="T5" s="25"/>
      <c r="U5" s="25"/>
      <c r="V5" s="25"/>
      <c r="W5" s="22"/>
      <c r="X5" s="22"/>
      <c r="Y5" s="22"/>
    </row>
    <row r="6" spans="1:25" x14ac:dyDescent="0.3">
      <c r="A6" s="25" t="s">
        <v>15</v>
      </c>
      <c r="B6" s="25" t="s">
        <v>16</v>
      </c>
      <c r="C6" s="25" t="s">
        <v>17</v>
      </c>
      <c r="D6" s="25" t="s">
        <v>18</v>
      </c>
      <c r="E6" s="25" t="s">
        <v>19</v>
      </c>
      <c r="F6" s="25"/>
      <c r="G6" s="25"/>
      <c r="H6" s="25"/>
      <c r="I6" s="25"/>
      <c r="J6" s="25"/>
      <c r="K6" s="25"/>
      <c r="L6" s="25"/>
      <c r="M6" s="25"/>
      <c r="N6" s="25"/>
      <c r="O6" s="25"/>
      <c r="P6" s="25"/>
      <c r="Q6" s="25"/>
      <c r="R6" s="25"/>
      <c r="S6" s="25"/>
      <c r="T6" s="25"/>
      <c r="U6" s="25"/>
      <c r="V6" s="25"/>
      <c r="W6" s="22"/>
      <c r="X6" s="22"/>
      <c r="Y6" s="22"/>
    </row>
    <row r="7" spans="1:25" x14ac:dyDescent="0.3">
      <c r="A7" s="25" t="s">
        <v>20</v>
      </c>
      <c r="B7" s="25" t="s">
        <v>21</v>
      </c>
      <c r="C7" s="25" t="s">
        <v>22</v>
      </c>
      <c r="D7" s="25" t="s">
        <v>23</v>
      </c>
      <c r="E7" s="25" t="s">
        <v>24</v>
      </c>
      <c r="F7" s="25" t="s">
        <v>25</v>
      </c>
      <c r="G7" s="25" t="s">
        <v>26</v>
      </c>
      <c r="H7" s="25"/>
      <c r="I7" s="25"/>
      <c r="J7" s="25"/>
      <c r="K7" s="25"/>
      <c r="L7" s="25"/>
      <c r="M7" s="25"/>
      <c r="N7" s="25"/>
      <c r="O7" s="25"/>
      <c r="P7" s="25"/>
      <c r="Q7" s="25"/>
      <c r="R7" s="25"/>
      <c r="S7" s="25"/>
      <c r="T7" s="25"/>
      <c r="U7" s="25"/>
      <c r="V7" s="25"/>
      <c r="W7" s="22"/>
      <c r="X7" s="22"/>
      <c r="Y7" s="22"/>
    </row>
    <row r="8" spans="1:25" x14ac:dyDescent="0.3">
      <c r="A8" s="25" t="s">
        <v>27</v>
      </c>
      <c r="B8" s="25" t="s">
        <v>28</v>
      </c>
      <c r="C8" s="25" t="s">
        <v>29</v>
      </c>
      <c r="D8" s="25" t="s">
        <v>30</v>
      </c>
      <c r="E8" s="25" t="s">
        <v>31</v>
      </c>
      <c r="F8" s="25" t="s">
        <v>32</v>
      </c>
      <c r="G8" s="25" t="s">
        <v>33</v>
      </c>
      <c r="H8" s="25"/>
      <c r="I8" s="25"/>
      <c r="J8" s="25"/>
      <c r="K8" s="25"/>
      <c r="L8" s="25"/>
      <c r="M8" s="25"/>
      <c r="N8" s="25"/>
      <c r="O8" s="25"/>
      <c r="P8" s="25"/>
      <c r="Q8" s="25"/>
      <c r="R8" s="25"/>
      <c r="S8" s="25"/>
      <c r="T8" s="25"/>
      <c r="U8" s="25"/>
      <c r="V8" s="25"/>
      <c r="W8" s="22"/>
      <c r="X8" s="22"/>
      <c r="Y8" s="22"/>
    </row>
    <row r="9" spans="1:25" x14ac:dyDescent="0.3">
      <c r="A9" s="25" t="s">
        <v>34</v>
      </c>
      <c r="B9" s="25" t="s">
        <v>35</v>
      </c>
      <c r="C9" s="25" t="s">
        <v>36</v>
      </c>
      <c r="D9" s="25" t="s">
        <v>37</v>
      </c>
      <c r="E9" s="25" t="s">
        <v>38</v>
      </c>
      <c r="F9" s="25" t="s">
        <v>39</v>
      </c>
      <c r="G9" s="25" t="s">
        <v>40</v>
      </c>
      <c r="H9" s="25" t="s">
        <v>41</v>
      </c>
      <c r="I9" s="25"/>
      <c r="J9" s="25"/>
      <c r="K9" s="25"/>
      <c r="L9" s="25"/>
      <c r="M9" s="25"/>
      <c r="N9" s="25"/>
      <c r="O9" s="25"/>
      <c r="P9" s="25"/>
      <c r="Q9" s="25"/>
      <c r="R9" s="25"/>
      <c r="S9" s="25"/>
      <c r="T9" s="25"/>
      <c r="U9" s="25"/>
      <c r="V9" s="25"/>
      <c r="W9" s="22"/>
      <c r="X9" s="22"/>
      <c r="Y9" s="22"/>
    </row>
    <row r="10" spans="1:25" x14ac:dyDescent="0.3">
      <c r="A10" s="25" t="s">
        <v>42</v>
      </c>
      <c r="B10" s="25" t="s">
        <v>43</v>
      </c>
      <c r="C10" s="25" t="s">
        <v>44</v>
      </c>
      <c r="D10" s="25" t="s">
        <v>45</v>
      </c>
      <c r="E10" s="25" t="s">
        <v>46</v>
      </c>
      <c r="F10" s="25" t="s">
        <v>47</v>
      </c>
      <c r="G10" s="25" t="s">
        <v>48</v>
      </c>
      <c r="H10" s="25" t="s">
        <v>49</v>
      </c>
      <c r="I10" s="25" t="s">
        <v>50</v>
      </c>
      <c r="J10" s="25" t="s">
        <v>51</v>
      </c>
      <c r="K10" s="25" t="s">
        <v>52</v>
      </c>
      <c r="L10" s="25" t="s">
        <v>53</v>
      </c>
      <c r="M10" s="25" t="s">
        <v>54</v>
      </c>
      <c r="N10" s="25" t="s">
        <v>55</v>
      </c>
      <c r="O10" s="25"/>
      <c r="P10" s="25"/>
      <c r="Q10" s="25"/>
      <c r="R10" s="25"/>
      <c r="S10" s="25"/>
      <c r="T10" s="25"/>
      <c r="U10" s="25"/>
      <c r="V10" s="25"/>
      <c r="W10" s="22"/>
      <c r="X10" s="22"/>
      <c r="Y10" s="22"/>
    </row>
    <row r="11" spans="1:25" x14ac:dyDescent="0.3">
      <c r="A11" s="25" t="s">
        <v>56</v>
      </c>
      <c r="B11" s="25" t="s">
        <v>57</v>
      </c>
      <c r="C11" s="25" t="s">
        <v>58</v>
      </c>
      <c r="D11" s="25" t="s">
        <v>59</v>
      </c>
      <c r="E11" s="25" t="s">
        <v>60</v>
      </c>
      <c r="F11" s="25" t="s">
        <v>61</v>
      </c>
      <c r="G11" s="25" t="s">
        <v>62</v>
      </c>
      <c r="H11" s="25" t="s">
        <v>63</v>
      </c>
      <c r="I11" s="25"/>
      <c r="J11" s="25"/>
      <c r="K11" s="25"/>
      <c r="L11" s="25"/>
      <c r="M11" s="25"/>
      <c r="N11" s="25"/>
      <c r="O11" s="25"/>
      <c r="P11" s="25"/>
      <c r="Q11" s="25"/>
      <c r="R11" s="25"/>
      <c r="S11" s="25"/>
      <c r="T11" s="25"/>
      <c r="U11" s="25"/>
      <c r="V11" s="25"/>
      <c r="W11" s="22"/>
      <c r="X11" s="22"/>
      <c r="Y11" s="22"/>
    </row>
    <row r="12" spans="1:25" x14ac:dyDescent="0.3">
      <c r="A12" s="25" t="s">
        <v>64</v>
      </c>
      <c r="B12" s="25" t="s">
        <v>65</v>
      </c>
      <c r="C12" s="25" t="s">
        <v>66</v>
      </c>
      <c r="D12" s="25" t="s">
        <v>67</v>
      </c>
      <c r="E12" s="25" t="s">
        <v>68</v>
      </c>
      <c r="F12" s="25" t="s">
        <v>69</v>
      </c>
      <c r="G12" s="25" t="s">
        <v>70</v>
      </c>
      <c r="H12" s="25" t="s">
        <v>71</v>
      </c>
      <c r="I12" s="25"/>
      <c r="J12" s="25"/>
      <c r="K12" s="25"/>
      <c r="L12" s="25"/>
      <c r="M12" s="25"/>
      <c r="N12" s="25"/>
      <c r="O12" s="25"/>
      <c r="P12" s="25"/>
      <c r="Q12" s="25"/>
      <c r="R12" s="25"/>
      <c r="S12" s="25"/>
      <c r="T12" s="25"/>
      <c r="U12" s="25"/>
      <c r="V12" s="25"/>
      <c r="W12" s="22"/>
      <c r="X12" s="22"/>
      <c r="Y12" s="22"/>
    </row>
    <row r="13" spans="1:25" x14ac:dyDescent="0.3">
      <c r="A13" s="25" t="s">
        <v>72</v>
      </c>
      <c r="B13" s="25" t="s">
        <v>73</v>
      </c>
      <c r="C13" s="25" t="s">
        <v>74</v>
      </c>
      <c r="D13" s="25" t="s">
        <v>75</v>
      </c>
      <c r="E13" s="25" t="s">
        <v>76</v>
      </c>
      <c r="F13" s="25" t="s">
        <v>77</v>
      </c>
      <c r="G13" s="25" t="s">
        <v>78</v>
      </c>
      <c r="H13" s="25" t="s">
        <v>79</v>
      </c>
      <c r="I13" s="25" t="s">
        <v>80</v>
      </c>
      <c r="J13" s="25" t="s">
        <v>81</v>
      </c>
      <c r="K13" s="25" t="s">
        <v>82</v>
      </c>
      <c r="L13" s="25" t="s">
        <v>83</v>
      </c>
      <c r="M13" s="25"/>
      <c r="N13" s="25"/>
      <c r="O13" s="25"/>
      <c r="P13" s="25"/>
      <c r="Q13" s="25"/>
      <c r="R13" s="25"/>
      <c r="S13" s="25"/>
      <c r="T13" s="25"/>
      <c r="U13" s="25"/>
      <c r="V13" s="25"/>
      <c r="W13" s="22"/>
      <c r="X13" s="22"/>
      <c r="Y13" s="22"/>
    </row>
    <row r="14" spans="1:25" x14ac:dyDescent="0.3">
      <c r="A14" s="25" t="s">
        <v>84</v>
      </c>
      <c r="B14" s="25" t="s">
        <v>85</v>
      </c>
      <c r="C14" s="25" t="s">
        <v>86</v>
      </c>
      <c r="D14" s="25" t="s">
        <v>87</v>
      </c>
      <c r="E14" s="25" t="s">
        <v>88</v>
      </c>
      <c r="F14" s="25" t="s">
        <v>89</v>
      </c>
      <c r="G14" s="25" t="s">
        <v>90</v>
      </c>
      <c r="H14" s="25" t="s">
        <v>91</v>
      </c>
      <c r="I14" s="25" t="s">
        <v>92</v>
      </c>
      <c r="J14" s="25" t="s">
        <v>93</v>
      </c>
      <c r="K14" s="25" t="s">
        <v>94</v>
      </c>
      <c r="L14" s="25" t="s">
        <v>95</v>
      </c>
      <c r="M14" s="25" t="s">
        <v>96</v>
      </c>
      <c r="N14" s="25" t="s">
        <v>97</v>
      </c>
      <c r="O14" s="25" t="s">
        <v>98</v>
      </c>
      <c r="P14" s="25" t="s">
        <v>99</v>
      </c>
      <c r="Q14" s="25" t="s">
        <v>100</v>
      </c>
      <c r="R14" s="25" t="s">
        <v>101</v>
      </c>
      <c r="S14" s="25"/>
      <c r="T14" s="25"/>
      <c r="U14" s="25"/>
      <c r="V14" s="25"/>
      <c r="W14" s="22"/>
      <c r="X14" s="22"/>
      <c r="Y14" s="22"/>
    </row>
    <row r="15" spans="1:25" x14ac:dyDescent="0.3">
      <c r="A15" s="25" t="s">
        <v>102</v>
      </c>
      <c r="B15" s="25" t="s">
        <v>103</v>
      </c>
      <c r="C15" s="25" t="s">
        <v>104</v>
      </c>
      <c r="D15" s="25" t="s">
        <v>105</v>
      </c>
      <c r="E15" s="25" t="s">
        <v>106</v>
      </c>
      <c r="F15" s="25" t="s">
        <v>107</v>
      </c>
      <c r="G15" s="25" t="s">
        <v>108</v>
      </c>
      <c r="H15" s="25" t="s">
        <v>109</v>
      </c>
      <c r="I15" s="25" t="s">
        <v>110</v>
      </c>
      <c r="J15" s="25" t="s">
        <v>111</v>
      </c>
      <c r="K15" s="25" t="s">
        <v>112</v>
      </c>
      <c r="L15" s="25" t="s">
        <v>113</v>
      </c>
      <c r="M15" s="25"/>
      <c r="N15" s="25"/>
      <c r="O15" s="25"/>
      <c r="P15" s="25"/>
      <c r="Q15" s="25"/>
      <c r="R15" s="25"/>
      <c r="S15" s="25"/>
      <c r="T15" s="25"/>
      <c r="U15" s="25"/>
      <c r="V15" s="25"/>
      <c r="W15" s="22"/>
      <c r="X15" s="22"/>
      <c r="Y15" s="22"/>
    </row>
    <row r="16" spans="1:25" x14ac:dyDescent="0.3">
      <c r="A16" s="25" t="s">
        <v>114</v>
      </c>
      <c r="B16" s="25" t="s">
        <v>115</v>
      </c>
      <c r="C16" s="25" t="s">
        <v>116</v>
      </c>
      <c r="D16" s="25" t="s">
        <v>117</v>
      </c>
      <c r="E16" s="25" t="s">
        <v>118</v>
      </c>
      <c r="F16" s="25" t="s">
        <v>119</v>
      </c>
      <c r="G16" s="25" t="s">
        <v>120</v>
      </c>
      <c r="H16" s="25" t="s">
        <v>121</v>
      </c>
      <c r="I16" s="25" t="s">
        <v>122</v>
      </c>
      <c r="J16" s="25"/>
      <c r="K16" s="25"/>
      <c r="L16" s="25"/>
      <c r="M16" s="25"/>
      <c r="N16" s="25"/>
      <c r="O16" s="25"/>
      <c r="P16" s="25"/>
      <c r="Q16" s="25"/>
      <c r="R16" s="25"/>
      <c r="S16" s="25"/>
      <c r="T16" s="25"/>
      <c r="U16" s="25"/>
      <c r="V16" s="25"/>
      <c r="W16" s="22"/>
      <c r="X16" s="22"/>
      <c r="Y16" s="22"/>
    </row>
    <row r="17" spans="1:25" x14ac:dyDescent="0.3">
      <c r="A17" s="25" t="s">
        <v>123</v>
      </c>
      <c r="B17" s="25" t="s">
        <v>124</v>
      </c>
      <c r="C17" s="25" t="s">
        <v>125</v>
      </c>
      <c r="D17" s="25" t="s">
        <v>126</v>
      </c>
      <c r="E17" s="25" t="s">
        <v>127</v>
      </c>
      <c r="F17" s="25" t="s">
        <v>128</v>
      </c>
      <c r="G17" s="25" t="s">
        <v>129</v>
      </c>
      <c r="H17" s="25" t="s">
        <v>130</v>
      </c>
      <c r="I17" s="25" t="s">
        <v>131</v>
      </c>
      <c r="J17" s="25" t="s">
        <v>132</v>
      </c>
      <c r="K17" s="25" t="s">
        <v>133</v>
      </c>
      <c r="L17" s="25" t="s">
        <v>134</v>
      </c>
      <c r="M17" s="25" t="s">
        <v>135</v>
      </c>
      <c r="N17" s="25" t="s">
        <v>136</v>
      </c>
      <c r="O17" s="25" t="s">
        <v>137</v>
      </c>
      <c r="P17" s="25" t="s">
        <v>138</v>
      </c>
      <c r="Q17" s="25" t="s">
        <v>139</v>
      </c>
      <c r="R17" s="25" t="s">
        <v>140</v>
      </c>
      <c r="S17" s="25" t="s">
        <v>141</v>
      </c>
      <c r="T17" s="25" t="s">
        <v>142</v>
      </c>
      <c r="U17" s="25" t="s">
        <v>143</v>
      </c>
      <c r="V17" s="25"/>
      <c r="W17" s="22"/>
      <c r="X17" s="22"/>
      <c r="Y17" s="22"/>
    </row>
    <row r="18" spans="1:25" x14ac:dyDescent="0.3">
      <c r="A18" s="25" t="s">
        <v>144</v>
      </c>
      <c r="B18" s="25" t="s">
        <v>145</v>
      </c>
      <c r="C18" s="25" t="s">
        <v>146</v>
      </c>
      <c r="D18" s="25" t="s">
        <v>147</v>
      </c>
      <c r="E18" s="25" t="s">
        <v>148</v>
      </c>
      <c r="F18" s="25" t="s">
        <v>149</v>
      </c>
      <c r="G18" s="25" t="s">
        <v>150</v>
      </c>
      <c r="H18" s="25" t="s">
        <v>151</v>
      </c>
      <c r="I18" s="25" t="s">
        <v>152</v>
      </c>
      <c r="J18" s="25" t="s">
        <v>153</v>
      </c>
      <c r="K18" s="25" t="s">
        <v>154</v>
      </c>
      <c r="L18" s="25" t="s">
        <v>155</v>
      </c>
      <c r="M18" s="25" t="s">
        <v>156</v>
      </c>
      <c r="N18" s="25" t="s">
        <v>157</v>
      </c>
      <c r="O18" s="25" t="s">
        <v>158</v>
      </c>
      <c r="P18" s="25" t="s">
        <v>159</v>
      </c>
      <c r="Q18" s="25" t="s">
        <v>160</v>
      </c>
      <c r="R18" s="25" t="s">
        <v>161</v>
      </c>
      <c r="S18" s="25"/>
      <c r="T18" s="25"/>
      <c r="U18" s="25"/>
      <c r="V18" s="25"/>
      <c r="W18" s="22"/>
      <c r="X18" s="22"/>
      <c r="Y18" s="22"/>
    </row>
    <row r="19" spans="1:25" x14ac:dyDescent="0.3">
      <c r="A19" s="25" t="s">
        <v>162</v>
      </c>
      <c r="B19" s="25" t="s">
        <v>163</v>
      </c>
      <c r="C19" s="25" t="s">
        <v>164</v>
      </c>
      <c r="D19" s="25" t="s">
        <v>165</v>
      </c>
      <c r="E19" s="25"/>
      <c r="F19" s="25"/>
      <c r="G19" s="25"/>
      <c r="H19" s="25"/>
      <c r="I19" s="25"/>
      <c r="J19" s="25"/>
      <c r="K19" s="25"/>
      <c r="L19" s="25"/>
      <c r="M19" s="25"/>
      <c r="N19" s="25"/>
      <c r="O19" s="25"/>
      <c r="P19" s="25"/>
      <c r="Q19" s="25"/>
      <c r="R19" s="25"/>
      <c r="S19" s="25"/>
      <c r="T19" s="25"/>
      <c r="U19" s="25"/>
      <c r="V19" s="25"/>
      <c r="W19" s="22"/>
      <c r="X19" s="22"/>
      <c r="Y19" s="22"/>
    </row>
    <row r="20" spans="1:25" x14ac:dyDescent="0.3">
      <c r="A20" s="25" t="s">
        <v>166</v>
      </c>
      <c r="B20" s="25" t="s">
        <v>167</v>
      </c>
      <c r="C20" s="25" t="s">
        <v>168</v>
      </c>
      <c r="D20" s="25" t="s">
        <v>169</v>
      </c>
      <c r="E20" s="25"/>
      <c r="F20" s="25"/>
      <c r="G20" s="25"/>
      <c r="H20" s="25"/>
      <c r="I20" s="25"/>
      <c r="J20" s="25"/>
      <c r="K20" s="25"/>
      <c r="L20" s="25"/>
      <c r="M20" s="25"/>
      <c r="N20" s="25"/>
      <c r="O20" s="25"/>
      <c r="P20" s="25"/>
      <c r="Q20" s="25"/>
      <c r="R20" s="25"/>
      <c r="S20" s="25"/>
      <c r="T20" s="25"/>
      <c r="U20" s="25"/>
      <c r="V20" s="25"/>
      <c r="W20" s="22"/>
      <c r="X20" s="22"/>
      <c r="Y20" s="22"/>
    </row>
    <row r="21" spans="1:25" x14ac:dyDescent="0.3">
      <c r="A21" s="25" t="s">
        <v>170</v>
      </c>
      <c r="B21" s="25" t="s">
        <v>171</v>
      </c>
      <c r="C21" s="25" t="s">
        <v>172</v>
      </c>
      <c r="D21" s="25" t="s">
        <v>173</v>
      </c>
      <c r="E21" s="25" t="s">
        <v>174</v>
      </c>
      <c r="F21" s="25" t="s">
        <v>175</v>
      </c>
      <c r="G21" s="25" t="s">
        <v>176</v>
      </c>
      <c r="H21" s="25"/>
      <c r="I21" s="25"/>
      <c r="J21" s="25"/>
      <c r="K21" s="25"/>
      <c r="L21" s="25"/>
      <c r="M21" s="25"/>
      <c r="N21" s="25"/>
      <c r="O21" s="25"/>
      <c r="P21" s="25"/>
      <c r="Q21" s="25"/>
      <c r="R21" s="25"/>
      <c r="S21" s="25"/>
      <c r="T21" s="25"/>
      <c r="U21" s="25"/>
      <c r="V21" s="25"/>
      <c r="W21" s="22"/>
      <c r="X21" s="22"/>
      <c r="Y21" s="22"/>
    </row>
    <row r="22" spans="1:25" x14ac:dyDescent="0.3">
      <c r="A22" s="25" t="s">
        <v>177</v>
      </c>
      <c r="B22" s="25" t="s">
        <v>178</v>
      </c>
      <c r="C22" s="25" t="s">
        <v>179</v>
      </c>
      <c r="D22" s="25" t="s">
        <v>180</v>
      </c>
      <c r="E22" s="25"/>
      <c r="F22" s="25"/>
      <c r="G22" s="25"/>
      <c r="H22" s="25"/>
      <c r="I22" s="25"/>
      <c r="J22" s="25"/>
      <c r="K22" s="25"/>
      <c r="L22" s="25"/>
      <c r="M22" s="25"/>
      <c r="N22" s="25"/>
      <c r="O22" s="25"/>
      <c r="P22" s="25"/>
      <c r="Q22" s="25"/>
      <c r="R22" s="25"/>
      <c r="S22" s="25"/>
      <c r="T22" s="25"/>
      <c r="U22" s="25"/>
      <c r="V22" s="25"/>
      <c r="W22" s="22"/>
      <c r="X22" s="22"/>
      <c r="Y22" s="22"/>
    </row>
    <row r="23" spans="1:25" x14ac:dyDescent="0.3">
      <c r="A23" s="25" t="s">
        <v>181</v>
      </c>
      <c r="B23" s="25" t="s">
        <v>182</v>
      </c>
      <c r="C23" s="25" t="s">
        <v>183</v>
      </c>
      <c r="D23" s="25" t="s">
        <v>184</v>
      </c>
      <c r="E23" s="25" t="s">
        <v>185</v>
      </c>
      <c r="F23" s="25" t="s">
        <v>186</v>
      </c>
      <c r="G23" s="25" t="s">
        <v>187</v>
      </c>
      <c r="H23" s="25" t="s">
        <v>188</v>
      </c>
      <c r="I23" s="25" t="s">
        <v>189</v>
      </c>
      <c r="J23" s="25" t="s">
        <v>190</v>
      </c>
      <c r="K23" s="25" t="s">
        <v>191</v>
      </c>
      <c r="L23" s="25" t="s">
        <v>192</v>
      </c>
      <c r="M23" s="25" t="s">
        <v>193</v>
      </c>
      <c r="N23" s="25"/>
      <c r="O23" s="25"/>
      <c r="P23" s="25"/>
      <c r="Q23" s="25"/>
      <c r="R23" s="25"/>
      <c r="S23" s="25"/>
      <c r="T23" s="25"/>
      <c r="U23" s="25"/>
      <c r="V23" s="25"/>
      <c r="W23" s="22"/>
      <c r="X23" s="22"/>
      <c r="Y23" s="22"/>
    </row>
    <row r="24" spans="1:25" x14ac:dyDescent="0.3">
      <c r="A24" s="25" t="s">
        <v>194</v>
      </c>
      <c r="B24" s="25" t="s">
        <v>195</v>
      </c>
      <c r="C24" s="25"/>
      <c r="D24" s="25"/>
      <c r="E24" s="25"/>
      <c r="F24" s="25"/>
      <c r="G24" s="25"/>
      <c r="H24" s="25"/>
      <c r="I24" s="25"/>
      <c r="J24" s="25"/>
      <c r="K24" s="25"/>
      <c r="L24" s="25"/>
      <c r="M24" s="25"/>
      <c r="N24" s="25"/>
      <c r="O24" s="25"/>
      <c r="P24" s="25"/>
      <c r="Q24" s="25"/>
      <c r="R24" s="25"/>
      <c r="S24" s="25"/>
      <c r="T24" s="25"/>
      <c r="U24" s="25"/>
      <c r="V24" s="25"/>
      <c r="W24" s="22"/>
      <c r="X24" s="22"/>
      <c r="Y24" s="22"/>
    </row>
    <row r="25" spans="1:25" x14ac:dyDescent="0.3">
      <c r="A25" s="25" t="s">
        <v>196</v>
      </c>
      <c r="B25" s="25"/>
      <c r="C25" s="25"/>
      <c r="D25" s="25"/>
      <c r="E25" s="25"/>
      <c r="F25" s="25"/>
      <c r="G25" s="25"/>
      <c r="H25" s="25"/>
      <c r="I25" s="25"/>
      <c r="J25" s="25"/>
      <c r="K25" s="25"/>
      <c r="L25" s="25"/>
      <c r="M25" s="25"/>
      <c r="N25" s="25"/>
      <c r="O25" s="25"/>
      <c r="P25" s="25"/>
      <c r="Q25" s="25"/>
      <c r="R25" s="25"/>
      <c r="S25" s="25"/>
      <c r="T25" s="25"/>
      <c r="U25" s="25"/>
      <c r="V25" s="25"/>
      <c r="W25" s="22"/>
      <c r="X25" s="22"/>
      <c r="Y25" s="22"/>
    </row>
    <row r="26" spans="1:25" x14ac:dyDescent="0.3">
      <c r="A26" s="25" t="s">
        <v>197</v>
      </c>
      <c r="B26" s="25" t="s">
        <v>198</v>
      </c>
      <c r="C26" s="25" t="s">
        <v>199</v>
      </c>
      <c r="D26" s="25" t="s">
        <v>200</v>
      </c>
      <c r="E26" s="25" t="s">
        <v>201</v>
      </c>
      <c r="F26" s="25" t="s">
        <v>202</v>
      </c>
      <c r="G26" s="25" t="s">
        <v>203</v>
      </c>
      <c r="H26" s="25" t="s">
        <v>204</v>
      </c>
      <c r="I26" s="25"/>
      <c r="J26" s="25"/>
      <c r="K26" s="25"/>
      <c r="L26" s="25"/>
      <c r="M26" s="25"/>
      <c r="N26" s="25"/>
      <c r="O26" s="25"/>
      <c r="P26" s="25"/>
      <c r="Q26" s="25"/>
      <c r="R26" s="25"/>
      <c r="S26" s="25"/>
      <c r="T26" s="25"/>
      <c r="U26" s="25"/>
      <c r="V26" s="25"/>
      <c r="W26" s="22"/>
      <c r="X26" s="22"/>
      <c r="Y26" s="22"/>
    </row>
    <row r="27" spans="1:25" x14ac:dyDescent="0.3">
      <c r="A27" s="25" t="s">
        <v>205</v>
      </c>
      <c r="B27" s="25" t="s">
        <v>206</v>
      </c>
      <c r="C27" s="25" t="s">
        <v>207</v>
      </c>
      <c r="D27" s="25" t="s">
        <v>208</v>
      </c>
      <c r="E27" s="25" t="s">
        <v>209</v>
      </c>
      <c r="F27" s="25" t="s">
        <v>210</v>
      </c>
      <c r="G27" s="25" t="s">
        <v>211</v>
      </c>
      <c r="H27" s="25" t="s">
        <v>212</v>
      </c>
      <c r="I27" s="25"/>
      <c r="J27" s="25"/>
      <c r="K27" s="25"/>
      <c r="L27" s="25"/>
      <c r="M27" s="25"/>
      <c r="N27" s="25"/>
      <c r="O27" s="25"/>
      <c r="P27" s="25"/>
      <c r="Q27" s="25"/>
      <c r="R27" s="25"/>
      <c r="S27" s="25"/>
      <c r="T27" s="25"/>
      <c r="U27" s="25"/>
      <c r="V27" s="25"/>
      <c r="W27" s="22"/>
      <c r="X27" s="22"/>
      <c r="Y27" s="22"/>
    </row>
    <row r="28" spans="1:25" x14ac:dyDescent="0.3">
      <c r="A28" s="25" t="s">
        <v>213</v>
      </c>
      <c r="B28" s="25" t="s">
        <v>214</v>
      </c>
      <c r="C28" s="25" t="s">
        <v>215</v>
      </c>
      <c r="D28" s="25"/>
      <c r="E28" s="25"/>
      <c r="F28" s="25"/>
      <c r="G28" s="25"/>
      <c r="H28" s="25"/>
      <c r="I28" s="25"/>
      <c r="J28" s="25"/>
      <c r="K28" s="25"/>
      <c r="L28" s="25"/>
      <c r="M28" s="25"/>
      <c r="N28" s="25"/>
      <c r="O28" s="25"/>
      <c r="P28" s="25"/>
      <c r="Q28" s="25"/>
      <c r="R28" s="25"/>
      <c r="S28" s="25"/>
      <c r="T28" s="25"/>
      <c r="U28" s="25"/>
      <c r="V28" s="25"/>
      <c r="W28" s="22"/>
      <c r="X28" s="22"/>
      <c r="Y28" s="22"/>
    </row>
    <row r="29" spans="1:25" x14ac:dyDescent="0.3">
      <c r="A29" s="25" t="s">
        <v>0</v>
      </c>
      <c r="B29" s="25" t="s">
        <v>216</v>
      </c>
      <c r="C29" s="25"/>
      <c r="D29" s="25"/>
      <c r="E29" s="25"/>
      <c r="F29" s="25"/>
      <c r="G29" s="25"/>
      <c r="H29" s="25"/>
      <c r="I29" s="25"/>
      <c r="J29" s="25"/>
      <c r="K29" s="25"/>
      <c r="L29" s="25"/>
      <c r="M29" s="25"/>
      <c r="N29" s="25"/>
      <c r="O29" s="25"/>
      <c r="P29" s="25"/>
      <c r="Q29" s="25"/>
      <c r="R29" s="25"/>
      <c r="S29" s="25"/>
      <c r="T29" s="25"/>
      <c r="U29" s="25"/>
      <c r="V29" s="25"/>
      <c r="W29" s="22"/>
      <c r="X29" s="22"/>
      <c r="Y29" s="22"/>
    </row>
    <row r="30" spans="1:25" x14ac:dyDescent="0.3">
      <c r="A30" s="26"/>
      <c r="B30" s="26"/>
      <c r="C30" s="26"/>
      <c r="D30" s="26"/>
      <c r="E30" s="26"/>
      <c r="F30" s="26"/>
      <c r="G30" s="26"/>
      <c r="H30" s="26"/>
      <c r="I30" s="26"/>
      <c r="J30" s="26"/>
      <c r="K30" s="26"/>
      <c r="L30" s="26"/>
      <c r="M30" s="26"/>
      <c r="N30" s="26"/>
      <c r="O30" s="26"/>
      <c r="P30" s="26"/>
      <c r="Q30" s="26"/>
      <c r="R30" s="26"/>
      <c r="S30" s="26"/>
      <c r="T30" s="26"/>
      <c r="U30" s="26"/>
      <c r="V30" s="26"/>
      <c r="W30" s="22"/>
      <c r="X30" s="22"/>
      <c r="Y30" s="22"/>
    </row>
    <row r="31" spans="1:25" x14ac:dyDescent="0.3">
      <c r="A31" s="26"/>
      <c r="B31" s="26"/>
      <c r="C31" s="26"/>
      <c r="D31" s="26"/>
      <c r="E31" s="26"/>
      <c r="F31" s="26"/>
      <c r="G31" s="26"/>
      <c r="H31" s="26"/>
      <c r="I31" s="26"/>
      <c r="J31" s="26"/>
      <c r="K31" s="26"/>
      <c r="L31" s="26"/>
      <c r="M31" s="26"/>
      <c r="N31" s="26"/>
      <c r="O31" s="26"/>
      <c r="P31" s="26"/>
      <c r="Q31" s="26"/>
      <c r="R31" s="26"/>
      <c r="S31" s="26"/>
      <c r="T31" s="26"/>
      <c r="U31" s="26"/>
      <c r="V31" s="26"/>
      <c r="W31" s="22"/>
      <c r="X31" s="22"/>
      <c r="Y31" s="22"/>
    </row>
    <row r="32" spans="1:25" x14ac:dyDescent="0.3">
      <c r="A32" s="26"/>
      <c r="B32" s="26"/>
      <c r="C32" s="26"/>
      <c r="D32" s="26"/>
      <c r="E32" s="26"/>
      <c r="F32" s="26"/>
      <c r="G32" s="26"/>
      <c r="H32" s="26"/>
      <c r="I32" s="26"/>
      <c r="J32" s="26"/>
      <c r="K32" s="26"/>
      <c r="L32" s="26"/>
      <c r="M32" s="26"/>
      <c r="N32" s="26"/>
      <c r="O32" s="26"/>
      <c r="P32" s="26"/>
      <c r="Q32" s="26"/>
      <c r="R32" s="26"/>
      <c r="S32" s="26"/>
      <c r="T32" s="26"/>
      <c r="U32" s="26"/>
      <c r="V32" s="26"/>
      <c r="W32" s="22"/>
      <c r="X32" s="22"/>
      <c r="Y32" s="22"/>
    </row>
    <row r="33" spans="1:25" x14ac:dyDescent="0.3">
      <c r="A33" s="27" t="str">
        <f>Inicio!D5</f>
        <v>213 Ministerio de Cultura y Juventud</v>
      </c>
      <c r="B33" s="25" t="str">
        <f t="array" ref="B33:V33">+IFERROR(INDEX(C_Gestor,MATCH(A33,Tit_Busq,0),0),"")</f>
        <v>749 00 Actividades Centrales</v>
      </c>
      <c r="C33" s="25" t="str">
        <v>751 01 Centro de Investigación y Conservación del Patrimonio</v>
      </c>
      <c r="D33" s="25" t="str">
        <v>751 02 Museo Nacional de Costa Rica</v>
      </c>
      <c r="E33" s="25" t="str">
        <v>751 03 Museo de Arte Costarricense</v>
      </c>
      <c r="F33" s="25" t="str">
        <v>751 04 Museo Historico Cultural Juan Santamaria</v>
      </c>
      <c r="G33" s="25" t="str">
        <v>751 05 Museo Dr. Rafael Angel Calderon Guardia</v>
      </c>
      <c r="H33" s="25" t="str">
        <v>751 06 Museo de Arte y Diseño Contemporáneo</v>
      </c>
      <c r="I33" s="25" t="str">
        <v>751 07 Centro Cultural e Histórico José Figuerer Ferrer</v>
      </c>
      <c r="J33" s="25" t="str">
        <v>751 08 Casa de la Cultura de Puntarenas</v>
      </c>
      <c r="K33" s="25" t="str">
        <v>753 00 Gestión y Desarrollo Cultural</v>
      </c>
      <c r="L33" s="25" t="str">
        <v>755 00 Sistema Nacional de Bibliotecas</v>
      </c>
      <c r="M33" s="25" t="str">
        <v>758 00 Promoción de las Artes</v>
      </c>
      <c r="N33" s="25" t="str">
        <v>758 01 Centro Nacional de la Música</v>
      </c>
      <c r="O33" s="25" t="str">
        <v>758 02 Sistema Nacional de Educación Musical</v>
      </c>
      <c r="P33" s="25" t="str">
        <v>758 03 Teatro Nacional</v>
      </c>
      <c r="Q33" s="25" t="str">
        <v>758 04 Teatro Popular Melico Salazar</v>
      </c>
      <c r="R33" s="25" t="str">
        <v>758 05 Centro Costarricense de Producción Cinematográfica</v>
      </c>
      <c r="S33" s="25" t="str">
        <v>758 06 Centro de Producción Artística y Cultural</v>
      </c>
      <c r="T33" s="25" t="str">
        <v>759 00 Dirección General de Archivo Nacional</v>
      </c>
      <c r="U33" s="25" t="str">
        <v>760 00 Consejo Nacional de la Política Pública de la Persona Joven</v>
      </c>
      <c r="V33" s="25">
        <v>0</v>
      </c>
      <c r="W33" s="22"/>
      <c r="X33" s="22"/>
      <c r="Y33" s="22"/>
    </row>
    <row r="34" spans="1:25" x14ac:dyDescent="0.3">
      <c r="A34" s="26"/>
      <c r="B34" s="26"/>
      <c r="C34" s="26"/>
      <c r="D34" s="26"/>
      <c r="E34" s="26"/>
      <c r="F34" s="26"/>
      <c r="G34" s="26"/>
      <c r="H34" s="26"/>
      <c r="I34" s="26"/>
      <c r="J34" s="26"/>
      <c r="K34" s="26"/>
      <c r="L34" s="26"/>
      <c r="M34" s="26"/>
      <c r="N34" s="26"/>
      <c r="O34" s="26"/>
      <c r="P34" s="26"/>
      <c r="Q34" s="26"/>
      <c r="R34" s="26"/>
      <c r="S34" s="26"/>
      <c r="T34" s="26"/>
      <c r="U34" s="26"/>
      <c r="V34" s="26"/>
      <c r="W34" s="22"/>
      <c r="X34" s="22"/>
      <c r="Y34" s="22"/>
    </row>
    <row r="35" spans="1:25" x14ac:dyDescent="0.3">
      <c r="A35" s="26" t="s">
        <v>217</v>
      </c>
      <c r="B35" s="26"/>
      <c r="C35" s="26"/>
      <c r="D35" s="26"/>
      <c r="E35" s="26"/>
      <c r="F35" s="26"/>
      <c r="G35" s="26"/>
      <c r="H35" s="26"/>
      <c r="I35" s="26"/>
      <c r="J35" s="26"/>
      <c r="K35" s="26"/>
      <c r="L35" s="26"/>
      <c r="M35" s="26"/>
      <c r="N35" s="26"/>
      <c r="O35" s="26"/>
      <c r="P35" s="26"/>
      <c r="Q35" s="26"/>
      <c r="R35" s="26"/>
      <c r="S35" s="26"/>
      <c r="T35" s="26"/>
      <c r="U35" s="26"/>
      <c r="V35" s="26"/>
      <c r="W35" s="22"/>
      <c r="X35" s="22"/>
      <c r="Y35" s="22"/>
    </row>
    <row r="36" spans="1:25" x14ac:dyDescent="0.3">
      <c r="A36" s="26" t="s">
        <v>218</v>
      </c>
      <c r="B36" s="28"/>
      <c r="C36" s="28"/>
      <c r="D36" s="28"/>
      <c r="E36" s="28"/>
      <c r="F36" s="28"/>
      <c r="G36" s="28"/>
      <c r="H36" s="28"/>
      <c r="I36" s="28"/>
      <c r="J36" s="28"/>
      <c r="K36" s="28"/>
      <c r="L36" s="28"/>
      <c r="M36" s="28"/>
      <c r="N36" s="28"/>
      <c r="O36" s="28"/>
      <c r="P36" s="28"/>
      <c r="Q36" s="28"/>
      <c r="R36" s="28"/>
      <c r="S36" s="28"/>
      <c r="T36" s="28"/>
      <c r="U36" s="28"/>
      <c r="V36" s="28"/>
      <c r="W36" s="22"/>
      <c r="X36" s="22"/>
      <c r="Y36" s="22"/>
    </row>
    <row r="37" spans="1:25" x14ac:dyDescent="0.3">
      <c r="A37" s="26" t="s">
        <v>219</v>
      </c>
      <c r="B37" s="28"/>
      <c r="C37" s="28"/>
      <c r="D37" s="28"/>
      <c r="E37" s="28"/>
      <c r="F37" s="28"/>
      <c r="G37" s="28"/>
      <c r="H37" s="28"/>
      <c r="I37" s="28"/>
      <c r="J37" s="28"/>
      <c r="K37" s="28"/>
      <c r="L37" s="28"/>
      <c r="M37" s="28"/>
      <c r="N37" s="28"/>
      <c r="O37" s="28"/>
      <c r="P37" s="28"/>
      <c r="Q37" s="28"/>
      <c r="R37" s="28"/>
      <c r="S37" s="28"/>
      <c r="T37" s="28"/>
      <c r="U37" s="28"/>
      <c r="V37" s="28"/>
      <c r="W37" s="22"/>
      <c r="X37" s="22"/>
      <c r="Y37" s="22"/>
    </row>
    <row r="38" spans="1:25" x14ac:dyDescent="0.3">
      <c r="A38" s="26" t="s">
        <v>220</v>
      </c>
      <c r="B38" s="28"/>
      <c r="C38" s="28"/>
      <c r="D38" s="28"/>
      <c r="E38" s="28"/>
      <c r="F38" s="28"/>
      <c r="G38" s="28"/>
      <c r="H38" s="28"/>
      <c r="I38" s="28"/>
      <c r="J38" s="28"/>
      <c r="K38" s="28"/>
      <c r="L38" s="28"/>
      <c r="M38" s="28"/>
      <c r="N38" s="28"/>
      <c r="O38" s="28"/>
      <c r="P38" s="28"/>
      <c r="Q38" s="28"/>
      <c r="R38" s="28"/>
      <c r="S38" s="28"/>
      <c r="T38" s="28"/>
      <c r="U38" s="28"/>
      <c r="V38" s="28"/>
      <c r="W38" s="22"/>
      <c r="X38" s="22"/>
      <c r="Y38" s="22"/>
    </row>
    <row r="39" spans="1:25" x14ac:dyDescent="0.3">
      <c r="A39" s="26" t="s">
        <v>221</v>
      </c>
      <c r="B39" s="28"/>
      <c r="C39" s="28"/>
      <c r="D39" s="28"/>
      <c r="E39" s="28"/>
      <c r="F39" s="28"/>
      <c r="G39" s="28"/>
      <c r="H39" s="28"/>
      <c r="I39" s="28"/>
      <c r="J39" s="28"/>
      <c r="K39" s="28"/>
      <c r="L39" s="28"/>
      <c r="M39" s="28"/>
      <c r="N39" s="28"/>
      <c r="O39" s="28"/>
      <c r="P39" s="28"/>
      <c r="Q39" s="28"/>
      <c r="R39" s="28"/>
      <c r="S39" s="28"/>
      <c r="T39" s="28"/>
      <c r="U39" s="28"/>
      <c r="V39" s="28"/>
      <c r="W39" s="22"/>
      <c r="X39" s="22"/>
      <c r="Y39" s="22"/>
    </row>
    <row r="40" spans="1:25" x14ac:dyDescent="0.3">
      <c r="A40" s="26" t="s">
        <v>222</v>
      </c>
      <c r="B40" s="23"/>
      <c r="C40" s="23"/>
      <c r="D40" s="23"/>
      <c r="E40" s="23"/>
      <c r="F40" s="23"/>
      <c r="G40" s="23"/>
      <c r="H40" s="23"/>
      <c r="I40" s="23"/>
      <c r="J40" s="23"/>
      <c r="K40" s="23"/>
      <c r="L40" s="23"/>
      <c r="M40" s="23"/>
      <c r="N40" s="23"/>
      <c r="O40" s="23"/>
      <c r="P40" s="23"/>
      <c r="Q40" s="23"/>
      <c r="R40" s="23"/>
      <c r="S40" s="23"/>
      <c r="T40" s="23"/>
      <c r="U40" s="23"/>
      <c r="V40" s="23"/>
      <c r="W40" s="22"/>
      <c r="X40" s="22"/>
      <c r="Y40" s="22"/>
    </row>
    <row r="41" spans="1:25" x14ac:dyDescent="0.3">
      <c r="A41" s="26" t="s">
        <v>223</v>
      </c>
      <c r="B41" s="23"/>
      <c r="C41" s="23"/>
      <c r="D41" s="23"/>
      <c r="E41" s="23"/>
      <c r="F41" s="23"/>
      <c r="G41" s="23"/>
      <c r="H41" s="23"/>
      <c r="I41" s="23"/>
      <c r="J41" s="23"/>
      <c r="K41" s="23"/>
      <c r="L41" s="23"/>
      <c r="M41" s="23"/>
      <c r="N41" s="23"/>
      <c r="O41" s="23"/>
      <c r="P41" s="23"/>
      <c r="Q41" s="23"/>
      <c r="R41" s="23"/>
      <c r="S41" s="23"/>
      <c r="T41" s="23"/>
      <c r="U41" s="23"/>
      <c r="V41" s="23"/>
      <c r="W41" s="22"/>
      <c r="X41" s="22"/>
      <c r="Y41" s="22"/>
    </row>
    <row r="42" spans="1:25" ht="12.6" customHeight="1" x14ac:dyDescent="0.3">
      <c r="A42" s="26" t="s">
        <v>224</v>
      </c>
      <c r="B42" s="23"/>
      <c r="C42" s="23"/>
      <c r="D42" s="23"/>
      <c r="E42" s="23"/>
      <c r="F42" s="23"/>
      <c r="G42" s="23"/>
      <c r="H42" s="23"/>
      <c r="I42" s="23"/>
      <c r="J42" s="23"/>
      <c r="K42" s="23"/>
      <c r="L42" s="23"/>
      <c r="M42" s="23"/>
      <c r="N42" s="23"/>
      <c r="O42" s="23"/>
      <c r="P42" s="23"/>
      <c r="Q42" s="23"/>
      <c r="R42" s="23"/>
      <c r="S42" s="23"/>
      <c r="T42" s="23"/>
      <c r="U42" s="23"/>
      <c r="V42" s="23"/>
      <c r="W42" s="22"/>
      <c r="X42" s="22"/>
      <c r="Y42" s="22"/>
    </row>
    <row r="43" spans="1:25" x14ac:dyDescent="0.3">
      <c r="A43" s="26" t="s">
        <v>225</v>
      </c>
      <c r="B43" s="23"/>
      <c r="C43" s="23"/>
      <c r="D43" s="23"/>
      <c r="E43" s="23"/>
      <c r="F43" s="23"/>
      <c r="G43" s="23"/>
      <c r="H43" s="23"/>
      <c r="I43" s="23"/>
      <c r="J43" s="23"/>
      <c r="K43" s="23"/>
      <c r="L43" s="23"/>
      <c r="M43" s="23"/>
      <c r="N43" s="23"/>
      <c r="O43" s="23"/>
      <c r="P43" s="23"/>
      <c r="Q43" s="23"/>
      <c r="R43" s="23"/>
      <c r="S43" s="23"/>
      <c r="T43" s="23"/>
      <c r="U43" s="23"/>
      <c r="V43" s="23"/>
      <c r="W43" s="22"/>
      <c r="X43" s="22"/>
      <c r="Y43" s="22"/>
    </row>
    <row r="44" spans="1:25" x14ac:dyDescent="0.3">
      <c r="A44" s="26" t="s">
        <v>226</v>
      </c>
      <c r="B44" s="23"/>
      <c r="C44" s="23"/>
      <c r="D44" s="23"/>
      <c r="E44" s="23"/>
      <c r="F44" s="23"/>
      <c r="G44" s="23"/>
      <c r="H44" s="23"/>
      <c r="I44" s="23"/>
      <c r="J44" s="23"/>
      <c r="K44" s="23"/>
      <c r="L44" s="23"/>
      <c r="M44" s="23"/>
      <c r="N44" s="23"/>
      <c r="O44" s="23"/>
      <c r="P44" s="23"/>
      <c r="Q44" s="23"/>
      <c r="R44" s="23"/>
      <c r="S44" s="23"/>
      <c r="T44" s="23"/>
      <c r="U44" s="23"/>
      <c r="V44" s="23"/>
      <c r="W44" s="22"/>
      <c r="X44" s="22"/>
      <c r="Y44" s="22"/>
    </row>
  </sheetData>
  <sheetProtection algorithmName="SHA-512" hashValue="BLo2T0yNgRIHdTKyLdvUEimpG1AhtiWTbk/PIMhnyvqxZipR4/E0jJ15GHe3IJL1doexcF19J/yVYtjb1F4dgw==" saltValue="Ihl8iJgX+TikrYZJAIoiv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C322-CBD6-434C-84AB-3F86B8FCCD12}">
  <sheetPr codeName="Hoja2">
    <tabColor theme="9" tint="0.39997558519241921"/>
  </sheetPr>
  <dimension ref="A1:H30"/>
  <sheetViews>
    <sheetView showGridLines="0" topLeftCell="D1" zoomScale="130" zoomScaleNormal="130" workbookViewId="0">
      <selection activeCell="D5" sqref="D5"/>
    </sheetView>
  </sheetViews>
  <sheetFormatPr baseColWidth="10" defaultColWidth="0" defaultRowHeight="14.4" zeroHeight="1" x14ac:dyDescent="0.3"/>
  <cols>
    <col min="1" max="2" width="11.5546875" customWidth="1"/>
    <col min="3" max="3" width="11.5546875" bestFit="1" customWidth="1"/>
    <col min="4" max="4" width="68.33203125" bestFit="1" customWidth="1"/>
    <col min="5" max="5" width="11.5546875" customWidth="1"/>
    <col min="6" max="6" width="13.5546875" customWidth="1"/>
    <col min="7" max="7" width="4.33203125" customWidth="1"/>
    <col min="8" max="8" width="11.5546875" customWidth="1"/>
    <col min="9" max="16384" width="11.5546875" hidden="1"/>
  </cols>
  <sheetData>
    <row r="1" spans="2:7" x14ac:dyDescent="0.3"/>
    <row r="2" spans="2:7" ht="17.399999999999999" x14ac:dyDescent="0.3">
      <c r="C2" s="60" t="s">
        <v>227</v>
      </c>
      <c r="D2" s="60"/>
      <c r="E2" s="60"/>
      <c r="F2" s="12"/>
      <c r="G2" s="12"/>
    </row>
    <row r="3" spans="2:7" ht="17.399999999999999" x14ac:dyDescent="0.3">
      <c r="C3" s="20"/>
      <c r="D3" s="20" t="s">
        <v>228</v>
      </c>
      <c r="E3" s="20"/>
      <c r="F3" s="12"/>
      <c r="G3" s="12"/>
    </row>
    <row r="4" spans="2:7" x14ac:dyDescent="0.3">
      <c r="B4" s="4"/>
      <c r="C4" s="4"/>
      <c r="D4" s="4"/>
      <c r="E4" s="4"/>
      <c r="F4" s="4"/>
      <c r="G4" s="4"/>
    </row>
    <row r="5" spans="2:7" ht="15.6" x14ac:dyDescent="0.3">
      <c r="B5" s="61" t="s">
        <v>0</v>
      </c>
      <c r="C5" s="61"/>
      <c r="D5" s="21" t="s">
        <v>123</v>
      </c>
    </row>
    <row r="6" spans="2:7" ht="15.6" x14ac:dyDescent="0.3">
      <c r="B6" s="61" t="s">
        <v>216</v>
      </c>
      <c r="C6" s="61"/>
      <c r="D6" s="21" t="s">
        <v>126</v>
      </c>
    </row>
    <row r="7" spans="2:7" ht="15.6" customHeight="1" x14ac:dyDescent="0.3">
      <c r="B7" s="4"/>
      <c r="C7" s="4"/>
      <c r="D7" s="4"/>
      <c r="E7" s="4"/>
      <c r="F7" s="4"/>
      <c r="G7" s="4"/>
    </row>
    <row r="8" spans="2:7" ht="18" customHeight="1" x14ac:dyDescent="0.3">
      <c r="B8" s="11"/>
      <c r="C8" s="14" t="s">
        <v>229</v>
      </c>
      <c r="D8" s="15" t="s">
        <v>230</v>
      </c>
      <c r="E8" s="16"/>
      <c r="F8" s="30" t="s">
        <v>305</v>
      </c>
      <c r="G8" s="16"/>
    </row>
    <row r="9" spans="2:7" ht="18" customHeight="1" x14ac:dyDescent="0.3">
      <c r="B9" s="11"/>
      <c r="C9" s="17" t="s">
        <v>231</v>
      </c>
      <c r="D9" s="18" t="s">
        <v>232</v>
      </c>
      <c r="E9" s="19"/>
      <c r="F9" s="30" t="s">
        <v>297</v>
      </c>
      <c r="G9" s="19"/>
    </row>
    <row r="10" spans="2:7" ht="18" customHeight="1" x14ac:dyDescent="0.3">
      <c r="B10" s="11"/>
      <c r="C10" s="14" t="s">
        <v>233</v>
      </c>
      <c r="D10" s="15" t="s">
        <v>234</v>
      </c>
      <c r="E10" s="16"/>
      <c r="F10" s="30" t="s">
        <v>305</v>
      </c>
      <c r="G10" s="16"/>
    </row>
    <row r="11" spans="2:7" ht="18" customHeight="1" x14ac:dyDescent="0.3">
      <c r="B11" s="11"/>
      <c r="C11" s="17" t="s">
        <v>235</v>
      </c>
      <c r="D11" s="18" t="s">
        <v>236</v>
      </c>
      <c r="E11" s="19"/>
      <c r="F11" s="30" t="s">
        <v>305</v>
      </c>
      <c r="G11" s="19"/>
    </row>
    <row r="12" spans="2:7" ht="18" customHeight="1" x14ac:dyDescent="0.3">
      <c r="B12" s="11"/>
      <c r="C12" s="14" t="s">
        <v>237</v>
      </c>
      <c r="D12" s="15" t="s">
        <v>238</v>
      </c>
      <c r="E12" s="16"/>
      <c r="F12" s="30" t="s">
        <v>305</v>
      </c>
      <c r="G12" s="16"/>
    </row>
    <row r="13" spans="2:7" ht="18" customHeight="1" x14ac:dyDescent="0.3">
      <c r="B13" s="11"/>
      <c r="C13" s="17" t="s">
        <v>239</v>
      </c>
      <c r="D13" s="18" t="s">
        <v>240</v>
      </c>
      <c r="E13" s="19"/>
      <c r="F13" s="30" t="s">
        <v>297</v>
      </c>
      <c r="G13" s="19"/>
    </row>
    <row r="14" spans="2:7" ht="18" customHeight="1" x14ac:dyDescent="0.3">
      <c r="B14" s="11"/>
      <c r="C14" s="11"/>
      <c r="D14" s="11"/>
      <c r="E14" s="11"/>
      <c r="F14" s="11"/>
      <c r="G14" s="11"/>
    </row>
    <row r="15" spans="2:7" ht="18" customHeight="1" x14ac:dyDescent="0.3">
      <c r="B15" s="11"/>
      <c r="C15" s="11"/>
      <c r="D15" s="11"/>
      <c r="E15" s="11"/>
      <c r="F15" s="11"/>
      <c r="G15" s="11"/>
    </row>
    <row r="16" spans="2:7" ht="18" customHeight="1" x14ac:dyDescent="0.3">
      <c r="B16" s="11"/>
      <c r="C16" s="11"/>
      <c r="D16" s="11"/>
      <c r="E16" s="11"/>
      <c r="F16" s="11"/>
      <c r="G16" s="11"/>
    </row>
    <row r="17" spans="2:7" ht="18" customHeight="1" x14ac:dyDescent="0.3">
      <c r="B17" s="11"/>
      <c r="C17" s="11"/>
      <c r="D17" s="11"/>
      <c r="E17" s="11"/>
      <c r="F17" s="11"/>
      <c r="G17" s="11"/>
    </row>
    <row r="18" spans="2:7" ht="18" hidden="1" customHeight="1" x14ac:dyDescent="0.3">
      <c r="B18" s="11"/>
      <c r="C18" s="11"/>
      <c r="D18" s="11"/>
      <c r="E18" s="11"/>
      <c r="F18" s="11"/>
      <c r="G18" s="11"/>
    </row>
    <row r="19" spans="2:7" hidden="1" x14ac:dyDescent="0.3">
      <c r="B19" s="11"/>
      <c r="C19" s="11"/>
      <c r="D19" s="11"/>
      <c r="E19" s="11"/>
      <c r="F19" s="11"/>
      <c r="G19" s="11"/>
    </row>
    <row r="20" spans="2:7" hidden="1" x14ac:dyDescent="0.3">
      <c r="B20" s="11"/>
      <c r="C20" s="11"/>
      <c r="D20" s="11"/>
      <c r="E20" s="11"/>
      <c r="F20" s="11"/>
      <c r="G20" s="11"/>
    </row>
    <row r="21" spans="2:7" hidden="1" x14ac:dyDescent="0.3">
      <c r="B21" s="11"/>
      <c r="C21" s="11"/>
      <c r="D21" s="11"/>
      <c r="E21" s="11"/>
      <c r="F21" s="11"/>
      <c r="G21" s="11"/>
    </row>
    <row r="22" spans="2:7" hidden="1" x14ac:dyDescent="0.3">
      <c r="B22" s="11"/>
      <c r="C22" s="11"/>
      <c r="D22" s="11"/>
      <c r="E22" s="11"/>
      <c r="F22" s="11"/>
      <c r="G22" s="11"/>
    </row>
    <row r="23" spans="2:7" hidden="1" x14ac:dyDescent="0.3">
      <c r="B23" s="11"/>
      <c r="C23" s="11"/>
      <c r="D23" s="11"/>
      <c r="E23" s="11"/>
      <c r="F23" s="11"/>
      <c r="G23" s="11"/>
    </row>
    <row r="24" spans="2:7" hidden="1" x14ac:dyDescent="0.3">
      <c r="B24" s="11"/>
      <c r="C24" s="11"/>
      <c r="D24" s="11"/>
      <c r="E24" s="11"/>
      <c r="F24" s="11"/>
      <c r="G24" s="11"/>
    </row>
    <row r="25" spans="2:7" hidden="1" x14ac:dyDescent="0.3">
      <c r="B25" s="11"/>
      <c r="C25" s="11"/>
      <c r="D25" s="11"/>
      <c r="E25" s="11"/>
      <c r="F25" s="11"/>
      <c r="G25" s="11"/>
    </row>
    <row r="26" spans="2:7" hidden="1" x14ac:dyDescent="0.3">
      <c r="B26" s="11"/>
      <c r="C26" s="11"/>
      <c r="D26" s="11"/>
      <c r="E26" s="11"/>
      <c r="F26" s="11"/>
      <c r="G26" s="11"/>
    </row>
    <row r="27" spans="2:7" hidden="1" x14ac:dyDescent="0.3">
      <c r="B27" s="11"/>
      <c r="C27" s="11"/>
      <c r="D27" s="11"/>
      <c r="E27" s="11"/>
      <c r="F27" s="11"/>
      <c r="G27" s="11"/>
    </row>
    <row r="28" spans="2:7" hidden="1" x14ac:dyDescent="0.3">
      <c r="B28" s="13"/>
      <c r="C28" s="13"/>
      <c r="D28" s="13"/>
      <c r="E28" s="13"/>
      <c r="F28" s="13"/>
      <c r="G28" s="13"/>
    </row>
    <row r="29" spans="2:7" hidden="1" x14ac:dyDescent="0.3">
      <c r="B29" s="13"/>
      <c r="C29" s="13"/>
      <c r="D29" s="13"/>
      <c r="E29" s="13"/>
      <c r="F29" s="13"/>
      <c r="G29" s="13"/>
    </row>
    <row r="30" spans="2:7" hidden="1" x14ac:dyDescent="0.3">
      <c r="B30" s="13"/>
      <c r="C30" s="13"/>
      <c r="D30" s="13"/>
      <c r="E30" s="13"/>
      <c r="F30" s="13"/>
      <c r="G30" s="13"/>
    </row>
  </sheetData>
  <sheetProtection algorithmName="SHA-512" hashValue="z75CqMK3VD4NQNRbxAR+jIxl7poB/xpsfub5SMqNB1hEJDqetToVu1PQHzRIPeHOTGPcnxaXMJYaLbzNjFNTKg==" saltValue="4JAMHS9boqSsnyoQwtFlHA==" spinCount="100000" sheet="1" objects="1" scenarios="1"/>
  <mergeCells count="3">
    <mergeCell ref="C2:E2"/>
    <mergeCell ref="B5:C5"/>
    <mergeCell ref="B6:C6"/>
  </mergeCells>
  <conditionalFormatting sqref="F8:F9">
    <cfRule type="cellIs" dxfId="63" priority="19" operator="equal">
      <formula>"Completo"</formula>
    </cfRule>
    <cfRule type="cellIs" dxfId="62" priority="20" operator="equal">
      <formula>"Pendiente"</formula>
    </cfRule>
  </conditionalFormatting>
  <conditionalFormatting sqref="F10:F13">
    <cfRule type="cellIs" dxfId="61" priority="1" operator="equal">
      <formula>"Completo"</formula>
    </cfRule>
    <cfRule type="cellIs" dxfId="60" priority="2" operator="equal">
      <formula>"Pendiente"</formula>
    </cfRule>
  </conditionalFormatting>
  <dataValidations count="3">
    <dataValidation type="list" allowBlank="1" showInputMessage="1" showErrorMessage="1" sqref="D5" xr:uid="{8BA57AF5-6CE7-4CF7-BA21-B7AF56BC0D79}">
      <formula1>Tit_Busq</formula1>
    </dataValidation>
    <dataValidation type="list" allowBlank="1" showInputMessage="1" showErrorMessage="1" sqref="F8:F13" xr:uid="{31A45536-8457-47C7-9E03-D0E135E593B0}">
      <formula1>"Pendiente,Completo,No Aplica"</formula1>
    </dataValidation>
    <dataValidation type="list" allowBlank="1" showInputMessage="1" showErrorMessage="1" sqref="D6" xr:uid="{6D01F21B-40F1-4A75-B0A6-B8C392917CA5}">
      <formula1>Cent_Gestor</formula1>
    </dataValidation>
  </dataValidations>
  <pageMargins left="0.7" right="0.7" top="0.75" bottom="0.75" header="0.3" footer="0.3"/>
  <pageSetup paperSize="9"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D864-1C6A-4AFC-83BD-411266BA28B7}">
  <sheetPr codeName="Hoja3">
    <tabColor rgb="FFB686DA"/>
  </sheetPr>
  <dimension ref="A1:T82"/>
  <sheetViews>
    <sheetView showGridLines="0" tabSelected="1" topLeftCell="F1" zoomScale="90" zoomScaleNormal="90" workbookViewId="0">
      <pane ySplit="6" topLeftCell="A7" activePane="bottomLeft" state="frozen"/>
      <selection activeCell="D22" sqref="D22"/>
      <selection pane="bottomLeft" activeCell="J8" sqref="J8"/>
    </sheetView>
  </sheetViews>
  <sheetFormatPr baseColWidth="10" defaultColWidth="0" defaultRowHeight="14.4" x14ac:dyDescent="0.3"/>
  <cols>
    <col min="1" max="1" width="2.6640625" customWidth="1"/>
    <col min="2" max="2" width="45.88671875" customWidth="1"/>
    <col min="3" max="3" width="46.5546875" customWidth="1"/>
    <col min="4" max="7" width="13.6640625" customWidth="1"/>
    <col min="8" max="8" width="13.33203125" customWidth="1"/>
    <col min="9" max="9" width="12.88671875" customWidth="1"/>
    <col min="10" max="10" width="95.33203125" customWidth="1"/>
    <col min="11" max="11" width="9.109375" customWidth="1"/>
    <col min="12" max="16384" width="9.109375" hidden="1"/>
  </cols>
  <sheetData>
    <row r="1" spans="2:20" x14ac:dyDescent="0.3">
      <c r="R1" s="65" t="s">
        <v>241</v>
      </c>
      <c r="S1" s="66"/>
      <c r="T1" s="66"/>
    </row>
    <row r="2" spans="2:20" ht="16.95" customHeight="1" x14ac:dyDescent="0.3">
      <c r="B2" s="63" t="s">
        <v>242</v>
      </c>
      <c r="C2" s="63"/>
      <c r="D2" s="63"/>
      <c r="E2" s="63"/>
      <c r="F2" s="63"/>
      <c r="G2" s="63"/>
      <c r="H2" s="63"/>
      <c r="I2" s="63"/>
      <c r="R2" s="2">
        <v>2</v>
      </c>
      <c r="S2" s="5" t="s">
        <v>243</v>
      </c>
      <c r="T2" s="8" t="s">
        <v>244</v>
      </c>
    </row>
    <row r="3" spans="2:20" x14ac:dyDescent="0.3">
      <c r="B3" s="64" t="str">
        <f>IF(Inicio!D6="","",Inicio!D6)</f>
        <v>751 02 Museo Nacional de Costa Rica</v>
      </c>
      <c r="C3" s="64"/>
      <c r="D3" s="64"/>
      <c r="E3" s="64"/>
      <c r="F3" s="64"/>
      <c r="G3" s="64"/>
      <c r="H3" s="64"/>
      <c r="I3" s="64"/>
      <c r="R3" s="2">
        <v>1</v>
      </c>
      <c r="S3" s="6" t="s">
        <v>245</v>
      </c>
      <c r="T3" s="9" t="s">
        <v>246</v>
      </c>
    </row>
    <row r="4" spans="2:20" x14ac:dyDescent="0.3">
      <c r="B4" s="64" t="s">
        <v>247</v>
      </c>
      <c r="C4" s="64"/>
      <c r="D4" s="64"/>
      <c r="E4" s="64"/>
      <c r="F4" s="64"/>
      <c r="G4" s="64"/>
      <c r="H4" s="64"/>
      <c r="I4" s="64"/>
      <c r="R4" s="3">
        <v>0</v>
      </c>
      <c r="S4" s="7" t="s">
        <v>248</v>
      </c>
      <c r="T4" s="10" t="s">
        <v>249</v>
      </c>
    </row>
    <row r="5" spans="2:20" ht="10.199999999999999" customHeight="1" x14ac:dyDescent="0.3">
      <c r="C5" s="62"/>
      <c r="D5" s="62"/>
      <c r="E5" s="62"/>
      <c r="F5" s="62"/>
      <c r="G5" s="62"/>
      <c r="H5" s="62"/>
    </row>
    <row r="6" spans="2:20" ht="42" x14ac:dyDescent="0.3">
      <c r="B6" s="32" t="s">
        <v>250</v>
      </c>
      <c r="C6" s="32" t="s">
        <v>251</v>
      </c>
      <c r="D6" s="32" t="s">
        <v>252</v>
      </c>
      <c r="E6" s="32" t="s">
        <v>253</v>
      </c>
      <c r="F6" s="32" t="s">
        <v>254</v>
      </c>
      <c r="G6" s="32" t="s">
        <v>255</v>
      </c>
      <c r="H6" s="32" t="s">
        <v>256</v>
      </c>
      <c r="I6" s="33" t="s">
        <v>241</v>
      </c>
      <c r="J6" s="47" t="s">
        <v>257</v>
      </c>
    </row>
    <row r="7" spans="2:20" ht="66" x14ac:dyDescent="0.3">
      <c r="B7" s="56" t="s">
        <v>258</v>
      </c>
      <c r="C7" s="56" t="s">
        <v>259</v>
      </c>
      <c r="D7" s="57">
        <v>368</v>
      </c>
      <c r="E7" s="57">
        <v>229</v>
      </c>
      <c r="F7" s="58">
        <f>IFERROR(C_U_Medida[[#This Row],[Alcanzado al 30/06/2022 /1]]/C_U_Medida[[#This Row],[Programado]],"")</f>
        <v>0.62228260869565222</v>
      </c>
      <c r="G7" s="49">
        <v>722</v>
      </c>
      <c r="H7" s="51">
        <f>IFERROR(C_U_Medida[[#This Row],[Alcanzado al 31/12/2022]]/C_U_Medida[[#This Row],[Programado]],"")</f>
        <v>1.9619565217391304</v>
      </c>
      <c r="I7" s="35">
        <f>IF(C_U_Medida[[#This Row],[Porcentaje alcanzado
 al 31/12/2022]]="","",IF(C_U_Medida[[#This Row],[Porcentaje alcanzado
 al 31/12/2022]]&gt;=90%,2,IF(AND(C_U_Medida[[#This Row],[Porcentaje alcanzado
 al 31/12/2022]]&gt;=50%,C_U_Medida[[#This Row],[Porcentaje alcanzado
 al 31/12/2022]]&lt;90%),1,0)))</f>
        <v>2</v>
      </c>
      <c r="J7" s="48" t="s">
        <v>296</v>
      </c>
    </row>
    <row r="8" spans="2:20" ht="26.4" x14ac:dyDescent="0.3">
      <c r="B8" s="56" t="s">
        <v>258</v>
      </c>
      <c r="C8" s="56" t="s">
        <v>260</v>
      </c>
      <c r="D8" s="57">
        <v>53000</v>
      </c>
      <c r="E8" s="57">
        <v>35962</v>
      </c>
      <c r="F8" s="58">
        <f>IFERROR(C_U_Medida[[#This Row],[Alcanzado al 30/06/2022 /1]]/C_U_Medida[[#This Row],[Programado]],"")</f>
        <v>0.67852830188679247</v>
      </c>
      <c r="G8" s="49">
        <v>74070</v>
      </c>
      <c r="H8" s="51">
        <f>IFERROR(C_U_Medida[[#This Row],[Alcanzado al 31/12/2022]]/C_U_Medida[[#This Row],[Programado]],"")</f>
        <v>1.3975471698113207</v>
      </c>
      <c r="I8" s="35">
        <f>IF(C_U_Medida[[#This Row],[Porcentaje alcanzado
 al 31/12/2022]]="","",IF(C_U_Medida[[#This Row],[Porcentaje alcanzado
 al 31/12/2022]]&gt;=90%,2,IF(AND(C_U_Medida[[#This Row],[Porcentaje alcanzado
 al 31/12/2022]]&gt;=50%,C_U_Medida[[#This Row],[Porcentaje alcanzado
 al 31/12/2022]]&lt;90%),1,0)))</f>
        <v>2</v>
      </c>
      <c r="J8" s="48" t="s">
        <v>295</v>
      </c>
    </row>
    <row r="9" spans="2:20" ht="26.4" x14ac:dyDescent="0.3">
      <c r="B9" s="56" t="s">
        <v>261</v>
      </c>
      <c r="C9" s="56" t="s">
        <v>262</v>
      </c>
      <c r="D9" s="57">
        <v>18</v>
      </c>
      <c r="E9" s="57">
        <v>5</v>
      </c>
      <c r="F9" s="58">
        <f>IFERROR(C_U_Medida[[#This Row],[Alcanzado al 30/06/2022 /1]]/C_U_Medida[[#This Row],[Programado]],"")</f>
        <v>0.27777777777777779</v>
      </c>
      <c r="G9" s="49">
        <v>16</v>
      </c>
      <c r="H9" s="51">
        <f>IFERROR(C_U_Medida[[#This Row],[Alcanzado al 31/12/2022]]/C_U_Medida[[#This Row],[Programado]],"")</f>
        <v>0.88888888888888884</v>
      </c>
      <c r="I9" s="35">
        <f>IF(C_U_Medida[[#This Row],[Porcentaje alcanzado
 al 31/12/2022]]="","",IF(C_U_Medida[[#This Row],[Porcentaje alcanzado
 al 31/12/2022]]&gt;=90%,2,IF(AND(C_U_Medida[[#This Row],[Porcentaje alcanzado
 al 31/12/2022]]&gt;=50%,C_U_Medida[[#This Row],[Porcentaje alcanzado
 al 31/12/2022]]&lt;90%),1,0)))</f>
        <v>1</v>
      </c>
      <c r="J9" s="48" t="s">
        <v>297</v>
      </c>
    </row>
    <row r="10" spans="2:20" x14ac:dyDescent="0.3">
      <c r="B10" s="34"/>
      <c r="C10" s="34"/>
      <c r="D10" s="49"/>
      <c r="E10" s="49"/>
      <c r="F10" s="51" t="str">
        <f>IFERROR(C_U_Medida[[#This Row],[Alcanzado al 30/06/2022 /1]]/C_U_Medida[[#This Row],[Programado]],"")</f>
        <v/>
      </c>
      <c r="G10" s="49"/>
      <c r="H10" s="51" t="str">
        <f>IFERROR(C_U_Medida[[#This Row],[Alcanzado al 31/12/2022]]/C_U_Medida[[#This Row],[Programado]],"")</f>
        <v/>
      </c>
      <c r="I10" s="35" t="str">
        <f>IF(C_U_Medida[[#This Row],[Porcentaje alcanzado
 al 31/12/2022]]="","",IF(C_U_Medida[[#This Row],[Porcentaje alcanzado
 al 31/12/2022]]&gt;=90%,2,IF(AND(C_U_Medida[[#This Row],[Porcentaje alcanzado
 al 31/12/2022]]&gt;=50%,C_U_Medida[[#This Row],[Porcentaje alcanzado
 al 31/12/2022]]&lt;90%),1,0)))</f>
        <v/>
      </c>
      <c r="J10" s="48"/>
    </row>
    <row r="11" spans="2:20" x14ac:dyDescent="0.3">
      <c r="B11" s="34"/>
      <c r="C11" s="34"/>
      <c r="D11" s="49"/>
      <c r="E11" s="49"/>
      <c r="F11" s="51" t="str">
        <f>IFERROR(C_U_Medida[[#This Row],[Alcanzado al 30/06/2022 /1]]/C_U_Medida[[#This Row],[Programado]],"")</f>
        <v/>
      </c>
      <c r="G11" s="49"/>
      <c r="H11" s="51" t="str">
        <f>IFERROR(C_U_Medida[[#This Row],[Alcanzado al 31/12/2022]]/C_U_Medida[[#This Row],[Programado]],"")</f>
        <v/>
      </c>
      <c r="I11" s="35" t="str">
        <f>IF(C_U_Medida[[#This Row],[Porcentaje alcanzado
 al 31/12/2022]]="","",IF(C_U_Medida[[#This Row],[Porcentaje alcanzado
 al 31/12/2022]]&gt;=90%,2,IF(AND(C_U_Medida[[#This Row],[Porcentaje alcanzado
 al 31/12/2022]]&gt;=50%,C_U_Medida[[#This Row],[Porcentaje alcanzado
 al 31/12/2022]]&lt;90%),1,0)))</f>
        <v/>
      </c>
      <c r="J11" s="48"/>
    </row>
    <row r="12" spans="2:20" x14ac:dyDescent="0.3">
      <c r="B12" s="34"/>
      <c r="C12" s="34"/>
      <c r="D12" s="49"/>
      <c r="E12" s="49"/>
      <c r="F12" s="51" t="str">
        <f>IFERROR(C_U_Medida[[#This Row],[Alcanzado al 30/06/2022 /1]]/C_U_Medida[[#This Row],[Programado]],"")</f>
        <v/>
      </c>
      <c r="G12" s="49"/>
      <c r="H12" s="51" t="str">
        <f>IFERROR(C_U_Medida[[#This Row],[Alcanzado al 31/12/2022]]/C_U_Medida[[#This Row],[Programado]],"")</f>
        <v/>
      </c>
      <c r="I12" s="35" t="str">
        <f>IF(C_U_Medida[[#This Row],[Porcentaje alcanzado
 al 31/12/2022]]="","",IF(C_U_Medida[[#This Row],[Porcentaje alcanzado
 al 31/12/2022]]&gt;=90%,2,IF(AND(C_U_Medida[[#This Row],[Porcentaje alcanzado
 al 31/12/2022]]&gt;=50%,C_U_Medida[[#This Row],[Porcentaje alcanzado
 al 31/12/2022]]&lt;90%),1,0)))</f>
        <v/>
      </c>
      <c r="J12" s="48"/>
    </row>
    <row r="13" spans="2:20" x14ac:dyDescent="0.3">
      <c r="B13" s="34"/>
      <c r="C13" s="34"/>
      <c r="D13" s="49"/>
      <c r="E13" s="49"/>
      <c r="F13" s="51" t="str">
        <f>IFERROR(C_U_Medida[[#This Row],[Alcanzado al 30/06/2022 /1]]/C_U_Medida[[#This Row],[Programado]],"")</f>
        <v/>
      </c>
      <c r="G13" s="49"/>
      <c r="H13" s="51" t="str">
        <f>IFERROR(C_U_Medida[[#This Row],[Alcanzado al 31/12/2022]]/C_U_Medida[[#This Row],[Programado]],"")</f>
        <v/>
      </c>
      <c r="I13" s="35" t="str">
        <f>IF(C_U_Medida[[#This Row],[Porcentaje alcanzado
 al 31/12/2022]]="","",IF(C_U_Medida[[#This Row],[Porcentaje alcanzado
 al 31/12/2022]]&gt;=90%,2,IF(AND(C_U_Medida[[#This Row],[Porcentaje alcanzado
 al 31/12/2022]]&gt;=50%,C_U_Medida[[#This Row],[Porcentaje alcanzado
 al 31/12/2022]]&lt;90%),1,0)))</f>
        <v/>
      </c>
      <c r="J13" s="48"/>
    </row>
    <row r="14" spans="2:20" x14ac:dyDescent="0.3">
      <c r="B14" s="34"/>
      <c r="C14" s="34"/>
      <c r="D14" s="49"/>
      <c r="E14" s="49"/>
      <c r="F14" s="51" t="str">
        <f>IFERROR(C_U_Medida[[#This Row],[Alcanzado al 30/06/2022 /1]]/C_U_Medida[[#This Row],[Programado]],"")</f>
        <v/>
      </c>
      <c r="G14" s="49"/>
      <c r="H14" s="51" t="str">
        <f>IFERROR(C_U_Medida[[#This Row],[Alcanzado al 31/12/2022]]/C_U_Medida[[#This Row],[Programado]],"")</f>
        <v/>
      </c>
      <c r="I14" s="35" t="str">
        <f>IF(C_U_Medida[[#This Row],[Porcentaje alcanzado
 al 31/12/2022]]="","",IF(C_U_Medida[[#This Row],[Porcentaje alcanzado
 al 31/12/2022]]&gt;=90%,2,IF(AND(C_U_Medida[[#This Row],[Porcentaje alcanzado
 al 31/12/2022]]&gt;=50%,C_U_Medida[[#This Row],[Porcentaje alcanzado
 al 31/12/2022]]&lt;90%),1,0)))</f>
        <v/>
      </c>
      <c r="J14" s="48"/>
    </row>
    <row r="15" spans="2:20" x14ac:dyDescent="0.3">
      <c r="B15" s="34"/>
      <c r="C15" s="34"/>
      <c r="D15" s="49"/>
      <c r="E15" s="49"/>
      <c r="F15" s="51" t="str">
        <f>IFERROR(C_U_Medida[[#This Row],[Alcanzado al 30/06/2022 /1]]/C_U_Medida[[#This Row],[Programado]],"")</f>
        <v/>
      </c>
      <c r="G15" s="49"/>
      <c r="H15" s="51" t="str">
        <f>IFERROR(C_U_Medida[[#This Row],[Alcanzado al 31/12/2022]]/C_U_Medida[[#This Row],[Programado]],"")</f>
        <v/>
      </c>
      <c r="I15" s="35" t="str">
        <f>IF(C_U_Medida[[#This Row],[Porcentaje alcanzado
 al 31/12/2022]]="","",IF(C_U_Medida[[#This Row],[Porcentaje alcanzado
 al 31/12/2022]]&gt;=90%,2,IF(AND(C_U_Medida[[#This Row],[Porcentaje alcanzado
 al 31/12/2022]]&gt;=50%,C_U_Medida[[#This Row],[Porcentaje alcanzado
 al 31/12/2022]]&lt;90%),1,0)))</f>
        <v/>
      </c>
      <c r="J15" s="48"/>
    </row>
    <row r="16" spans="2:20" x14ac:dyDescent="0.3">
      <c r="B16" s="34"/>
      <c r="C16" s="34"/>
      <c r="D16" s="49"/>
      <c r="E16" s="49"/>
      <c r="F16" s="51" t="str">
        <f>IFERROR(C_U_Medida[[#This Row],[Alcanzado al 30/06/2022 /1]]/C_U_Medida[[#This Row],[Programado]],"")</f>
        <v/>
      </c>
      <c r="G16" s="49"/>
      <c r="H16" s="51" t="str">
        <f>IFERROR(C_U_Medida[[#This Row],[Alcanzado al 31/12/2022]]/C_U_Medida[[#This Row],[Programado]],"")</f>
        <v/>
      </c>
      <c r="I16" s="35" t="str">
        <f>IF(C_U_Medida[[#This Row],[Porcentaje alcanzado
 al 31/12/2022]]="","",IF(C_U_Medida[[#This Row],[Porcentaje alcanzado
 al 31/12/2022]]&gt;=90%,2,IF(AND(C_U_Medida[[#This Row],[Porcentaje alcanzado
 al 31/12/2022]]&gt;=50%,C_U_Medida[[#This Row],[Porcentaje alcanzado
 al 31/12/2022]]&lt;90%),1,0)))</f>
        <v/>
      </c>
      <c r="J16" s="48"/>
    </row>
    <row r="17" spans="2:10" x14ac:dyDescent="0.3">
      <c r="B17" s="34"/>
      <c r="C17" s="34"/>
      <c r="D17" s="49"/>
      <c r="E17" s="49"/>
      <c r="F17" s="51" t="str">
        <f>IFERROR(C_U_Medida[[#This Row],[Alcanzado al 30/06/2022 /1]]/C_U_Medida[[#This Row],[Programado]],"")</f>
        <v/>
      </c>
      <c r="G17" s="49"/>
      <c r="H17" s="51" t="str">
        <f>IFERROR(C_U_Medida[[#This Row],[Alcanzado al 31/12/2022]]/C_U_Medida[[#This Row],[Programado]],"")</f>
        <v/>
      </c>
      <c r="I17" s="35" t="str">
        <f>IF(C_U_Medida[[#This Row],[Porcentaje alcanzado
 al 31/12/2022]]="","",IF(C_U_Medida[[#This Row],[Porcentaje alcanzado
 al 31/12/2022]]&gt;=90%,2,IF(AND(C_U_Medida[[#This Row],[Porcentaje alcanzado
 al 31/12/2022]]&gt;=50%,C_U_Medida[[#This Row],[Porcentaje alcanzado
 al 31/12/2022]]&lt;90%),1,0)))</f>
        <v/>
      </c>
      <c r="J17" s="48"/>
    </row>
    <row r="18" spans="2:10" x14ac:dyDescent="0.3">
      <c r="B18" s="34"/>
      <c r="C18" s="34"/>
      <c r="D18" s="49"/>
      <c r="E18" s="49"/>
      <c r="F18" s="51" t="str">
        <f>IFERROR(C_U_Medida[[#This Row],[Alcanzado al 30/06/2022 /1]]/C_U_Medida[[#This Row],[Programado]],"")</f>
        <v/>
      </c>
      <c r="G18" s="49"/>
      <c r="H18" s="51" t="str">
        <f>IFERROR(C_U_Medida[[#This Row],[Alcanzado al 31/12/2022]]/C_U_Medida[[#This Row],[Programado]],"")</f>
        <v/>
      </c>
      <c r="I18" s="35" t="str">
        <f>IF(C_U_Medida[[#This Row],[Porcentaje alcanzado
 al 31/12/2022]]="","",IF(C_U_Medida[[#This Row],[Porcentaje alcanzado
 al 31/12/2022]]&gt;=90%,2,IF(AND(C_U_Medida[[#This Row],[Porcentaje alcanzado
 al 31/12/2022]]&gt;=50%,C_U_Medida[[#This Row],[Porcentaje alcanzado
 al 31/12/2022]]&lt;90%),1,0)))</f>
        <v/>
      </c>
      <c r="J18" s="48"/>
    </row>
    <row r="19" spans="2:10" x14ac:dyDescent="0.3">
      <c r="B19" s="34"/>
      <c r="C19" s="34"/>
      <c r="D19" s="49"/>
      <c r="E19" s="49"/>
      <c r="F19" s="51" t="str">
        <f>IFERROR(C_U_Medida[[#This Row],[Alcanzado al 30/06/2022 /1]]/C_U_Medida[[#This Row],[Programado]],"")</f>
        <v/>
      </c>
      <c r="G19" s="49"/>
      <c r="H19" s="51" t="str">
        <f>IFERROR(C_U_Medida[[#This Row],[Alcanzado al 31/12/2022]]/C_U_Medida[[#This Row],[Programado]],"")</f>
        <v/>
      </c>
      <c r="I19" s="35" t="str">
        <f>IF(C_U_Medida[[#This Row],[Porcentaje alcanzado
 al 31/12/2022]]="","",IF(C_U_Medida[[#This Row],[Porcentaje alcanzado
 al 31/12/2022]]&gt;=90%,2,IF(AND(C_U_Medida[[#This Row],[Porcentaje alcanzado
 al 31/12/2022]]&gt;=50%,C_U_Medida[[#This Row],[Porcentaje alcanzado
 al 31/12/2022]]&lt;90%),1,0)))</f>
        <v/>
      </c>
      <c r="J19" s="48"/>
    </row>
    <row r="20" spans="2:10" x14ac:dyDescent="0.3">
      <c r="B20" s="34"/>
      <c r="C20" s="34"/>
      <c r="D20" s="49"/>
      <c r="E20" s="49"/>
      <c r="F20" s="51" t="str">
        <f>IFERROR(C_U_Medida[[#This Row],[Alcanzado al 30/06/2022 /1]]/C_U_Medida[[#This Row],[Programado]],"")</f>
        <v/>
      </c>
      <c r="G20" s="49"/>
      <c r="H20" s="51" t="str">
        <f>IFERROR(C_U_Medida[[#This Row],[Alcanzado al 31/12/2022]]/C_U_Medida[[#This Row],[Programado]],"")</f>
        <v/>
      </c>
      <c r="I20" s="35" t="str">
        <f>IF(C_U_Medida[[#This Row],[Porcentaje alcanzado
 al 31/12/2022]]="","",IF(C_U_Medida[[#This Row],[Porcentaje alcanzado
 al 31/12/2022]]&gt;=90%,2,IF(AND(C_U_Medida[[#This Row],[Porcentaje alcanzado
 al 31/12/2022]]&gt;=50%,C_U_Medida[[#This Row],[Porcentaje alcanzado
 al 31/12/2022]]&lt;90%),1,0)))</f>
        <v/>
      </c>
      <c r="J20" s="48"/>
    </row>
    <row r="21" spans="2:10" x14ac:dyDescent="0.3">
      <c r="B21" s="34"/>
      <c r="C21" s="34"/>
      <c r="D21" s="49"/>
      <c r="E21" s="49"/>
      <c r="F21" s="51" t="str">
        <f>IFERROR(C_U_Medida[[#This Row],[Alcanzado al 30/06/2022 /1]]/C_U_Medida[[#This Row],[Programado]],"")</f>
        <v/>
      </c>
      <c r="G21" s="49"/>
      <c r="H21" s="51" t="str">
        <f>IFERROR(C_U_Medida[[#This Row],[Alcanzado al 31/12/2022]]/C_U_Medida[[#This Row],[Programado]],"")</f>
        <v/>
      </c>
      <c r="I21" s="35" t="str">
        <f>IF(C_U_Medida[[#This Row],[Porcentaje alcanzado
 al 31/12/2022]]="","",IF(C_U_Medida[[#This Row],[Porcentaje alcanzado
 al 31/12/2022]]&gt;=90%,2,IF(AND(C_U_Medida[[#This Row],[Porcentaje alcanzado
 al 31/12/2022]]&gt;=50%,C_U_Medida[[#This Row],[Porcentaje alcanzado
 al 31/12/2022]]&lt;90%),1,0)))</f>
        <v/>
      </c>
      <c r="J21" s="48"/>
    </row>
    <row r="22" spans="2:10" x14ac:dyDescent="0.3">
      <c r="B22" s="34"/>
      <c r="C22" s="34"/>
      <c r="D22" s="49"/>
      <c r="E22" s="49"/>
      <c r="F22" s="51" t="str">
        <f>IFERROR(C_U_Medida[[#This Row],[Alcanzado al 30/06/2022 /1]]/C_U_Medida[[#This Row],[Programado]],"")</f>
        <v/>
      </c>
      <c r="G22" s="49"/>
      <c r="H22" s="51" t="str">
        <f>IFERROR(C_U_Medida[[#This Row],[Alcanzado al 31/12/2022]]/C_U_Medida[[#This Row],[Programado]],"")</f>
        <v/>
      </c>
      <c r="I22" s="35" t="str">
        <f>IF(C_U_Medida[[#This Row],[Porcentaje alcanzado
 al 31/12/2022]]="","",IF(C_U_Medida[[#This Row],[Porcentaje alcanzado
 al 31/12/2022]]&gt;=90%,2,IF(AND(C_U_Medida[[#This Row],[Porcentaje alcanzado
 al 31/12/2022]]&gt;=50%,C_U_Medida[[#This Row],[Porcentaje alcanzado
 al 31/12/2022]]&lt;90%),1,0)))</f>
        <v/>
      </c>
      <c r="J22" s="48"/>
    </row>
    <row r="23" spans="2:10" x14ac:dyDescent="0.3">
      <c r="B23" s="34"/>
      <c r="C23" s="34"/>
      <c r="D23" s="49"/>
      <c r="E23" s="49"/>
      <c r="F23" s="51" t="str">
        <f>IFERROR(C_U_Medida[[#This Row],[Alcanzado al 30/06/2022 /1]]/C_U_Medida[[#This Row],[Programado]],"")</f>
        <v/>
      </c>
      <c r="G23" s="49"/>
      <c r="H23" s="51" t="str">
        <f>IFERROR(C_U_Medida[[#This Row],[Alcanzado al 31/12/2022]]/C_U_Medida[[#This Row],[Programado]],"")</f>
        <v/>
      </c>
      <c r="I23" s="35" t="str">
        <f>IF(C_U_Medida[[#This Row],[Porcentaje alcanzado
 al 31/12/2022]]="","",IF(C_U_Medida[[#This Row],[Porcentaje alcanzado
 al 31/12/2022]]&gt;=90%,2,IF(AND(C_U_Medida[[#This Row],[Porcentaje alcanzado
 al 31/12/2022]]&gt;=50%,C_U_Medida[[#This Row],[Porcentaje alcanzado
 al 31/12/2022]]&lt;90%),1,0)))</f>
        <v/>
      </c>
      <c r="J23" s="48"/>
    </row>
    <row r="24" spans="2:10" x14ac:dyDescent="0.3">
      <c r="B24" s="34"/>
      <c r="C24" s="34"/>
      <c r="D24" s="49"/>
      <c r="E24" s="49"/>
      <c r="F24" s="51" t="str">
        <f>IFERROR(C_U_Medida[[#This Row],[Alcanzado al 30/06/2022 /1]]/C_U_Medida[[#This Row],[Programado]],"")</f>
        <v/>
      </c>
      <c r="G24" s="49"/>
      <c r="H24" s="51" t="str">
        <f>IFERROR(C_U_Medida[[#This Row],[Alcanzado al 31/12/2022]]/C_U_Medida[[#This Row],[Programado]],"")</f>
        <v/>
      </c>
      <c r="I24" s="35" t="str">
        <f>IF(C_U_Medida[[#This Row],[Porcentaje alcanzado
 al 31/12/2022]]="","",IF(C_U_Medida[[#This Row],[Porcentaje alcanzado
 al 31/12/2022]]&gt;=90%,2,IF(AND(C_U_Medida[[#This Row],[Porcentaje alcanzado
 al 31/12/2022]]&gt;=50%,C_U_Medida[[#This Row],[Porcentaje alcanzado
 al 31/12/2022]]&lt;90%),1,0)))</f>
        <v/>
      </c>
      <c r="J24" s="48"/>
    </row>
    <row r="25" spans="2:10" x14ac:dyDescent="0.3">
      <c r="B25" s="34"/>
      <c r="C25" s="34"/>
      <c r="D25" s="49"/>
      <c r="E25" s="49"/>
      <c r="F25" s="51" t="str">
        <f>IFERROR(C_U_Medida[[#This Row],[Alcanzado al 30/06/2022 /1]]/C_U_Medida[[#This Row],[Programado]],"")</f>
        <v/>
      </c>
      <c r="G25" s="49"/>
      <c r="H25" s="51" t="str">
        <f>IFERROR(C_U_Medida[[#This Row],[Alcanzado al 31/12/2022]]/C_U_Medida[[#This Row],[Programado]],"")</f>
        <v/>
      </c>
      <c r="I25" s="35" t="str">
        <f>IF(C_U_Medida[[#This Row],[Porcentaje alcanzado
 al 31/12/2022]]="","",IF(C_U_Medida[[#This Row],[Porcentaje alcanzado
 al 31/12/2022]]&gt;=90%,2,IF(AND(C_U_Medida[[#This Row],[Porcentaje alcanzado
 al 31/12/2022]]&gt;=50%,C_U_Medida[[#This Row],[Porcentaje alcanzado
 al 31/12/2022]]&lt;90%),1,0)))</f>
        <v/>
      </c>
      <c r="J25" s="48"/>
    </row>
    <row r="26" spans="2:10" x14ac:dyDescent="0.3">
      <c r="B26" s="34"/>
      <c r="C26" s="34"/>
      <c r="D26" s="49"/>
      <c r="E26" s="49"/>
      <c r="F26" s="51" t="str">
        <f>IFERROR(C_U_Medida[[#This Row],[Alcanzado al 30/06/2022 /1]]/C_U_Medida[[#This Row],[Programado]],"")</f>
        <v/>
      </c>
      <c r="G26" s="49"/>
      <c r="H26" s="51" t="str">
        <f>IFERROR(C_U_Medida[[#This Row],[Alcanzado al 31/12/2022]]/C_U_Medida[[#This Row],[Programado]],"")</f>
        <v/>
      </c>
      <c r="I26" s="35" t="str">
        <f>IF(C_U_Medida[[#This Row],[Porcentaje alcanzado
 al 31/12/2022]]="","",IF(C_U_Medida[[#This Row],[Porcentaje alcanzado
 al 31/12/2022]]&gt;=90%,2,IF(AND(C_U_Medida[[#This Row],[Porcentaje alcanzado
 al 31/12/2022]]&gt;=50%,C_U_Medida[[#This Row],[Porcentaje alcanzado
 al 31/12/2022]]&lt;90%),1,0)))</f>
        <v/>
      </c>
      <c r="J26" s="48"/>
    </row>
    <row r="27" spans="2:10" x14ac:dyDescent="0.3">
      <c r="B27" s="34"/>
      <c r="C27" s="34"/>
      <c r="D27" s="49"/>
      <c r="E27" s="49"/>
      <c r="F27" s="51" t="str">
        <f>IFERROR(C_U_Medida[[#This Row],[Alcanzado al 30/06/2022 /1]]/C_U_Medida[[#This Row],[Programado]],"")</f>
        <v/>
      </c>
      <c r="G27" s="49"/>
      <c r="H27" s="51" t="str">
        <f>IFERROR(C_U_Medida[[#This Row],[Alcanzado al 31/12/2022]]/C_U_Medida[[#This Row],[Programado]],"")</f>
        <v/>
      </c>
      <c r="I27" s="35" t="str">
        <f>IF(C_U_Medida[[#This Row],[Porcentaje alcanzado
 al 31/12/2022]]="","",IF(C_U_Medida[[#This Row],[Porcentaje alcanzado
 al 31/12/2022]]&gt;=90%,2,IF(AND(C_U_Medida[[#This Row],[Porcentaje alcanzado
 al 31/12/2022]]&gt;=50%,C_U_Medida[[#This Row],[Porcentaje alcanzado
 al 31/12/2022]]&lt;90%),1,0)))</f>
        <v/>
      </c>
      <c r="J27" s="48"/>
    </row>
    <row r="28" spans="2:10" x14ac:dyDescent="0.3">
      <c r="B28" s="34"/>
      <c r="C28" s="34"/>
      <c r="D28" s="49"/>
      <c r="E28" s="49"/>
      <c r="F28" s="51" t="str">
        <f>IFERROR(C_U_Medida[[#This Row],[Alcanzado al 30/06/2022 /1]]/C_U_Medida[[#This Row],[Programado]],"")</f>
        <v/>
      </c>
      <c r="G28" s="49"/>
      <c r="H28" s="51" t="str">
        <f>IFERROR(C_U_Medida[[#This Row],[Alcanzado al 31/12/2022]]/C_U_Medida[[#This Row],[Programado]],"")</f>
        <v/>
      </c>
      <c r="I28" s="35" t="str">
        <f>IF(C_U_Medida[[#This Row],[Porcentaje alcanzado
 al 31/12/2022]]="","",IF(C_U_Medida[[#This Row],[Porcentaje alcanzado
 al 31/12/2022]]&gt;=90%,2,IF(AND(C_U_Medida[[#This Row],[Porcentaje alcanzado
 al 31/12/2022]]&gt;=50%,C_U_Medida[[#This Row],[Porcentaje alcanzado
 al 31/12/2022]]&lt;90%),1,0)))</f>
        <v/>
      </c>
      <c r="J28" s="48"/>
    </row>
    <row r="29" spans="2:10" x14ac:dyDescent="0.3">
      <c r="B29" s="34"/>
      <c r="C29" s="34"/>
      <c r="D29" s="49"/>
      <c r="E29" s="49"/>
      <c r="F29" s="51" t="str">
        <f>IFERROR(C_U_Medida[[#This Row],[Alcanzado al 30/06/2022 /1]]/C_U_Medida[[#This Row],[Programado]],"")</f>
        <v/>
      </c>
      <c r="G29" s="49"/>
      <c r="H29" s="51" t="str">
        <f>IFERROR(C_U_Medida[[#This Row],[Alcanzado al 31/12/2022]]/C_U_Medida[[#This Row],[Programado]],"")</f>
        <v/>
      </c>
      <c r="I29" s="35" t="str">
        <f>IF(C_U_Medida[[#This Row],[Porcentaje alcanzado
 al 31/12/2022]]="","",IF(C_U_Medida[[#This Row],[Porcentaje alcanzado
 al 31/12/2022]]&gt;=90%,2,IF(AND(C_U_Medida[[#This Row],[Porcentaje alcanzado
 al 31/12/2022]]&gt;=50%,C_U_Medida[[#This Row],[Porcentaje alcanzado
 al 31/12/2022]]&lt;90%),1,0)))</f>
        <v/>
      </c>
      <c r="J29" s="48"/>
    </row>
    <row r="30" spans="2:10" x14ac:dyDescent="0.3">
      <c r="B30" s="34"/>
      <c r="C30" s="34"/>
      <c r="D30" s="49"/>
      <c r="E30" s="49"/>
      <c r="F30" s="51" t="str">
        <f>IFERROR(C_U_Medida[[#This Row],[Alcanzado al 30/06/2022 /1]]/C_U_Medida[[#This Row],[Programado]],"")</f>
        <v/>
      </c>
      <c r="G30" s="49"/>
      <c r="H30" s="51" t="str">
        <f>IFERROR(C_U_Medida[[#This Row],[Alcanzado al 31/12/2022]]/C_U_Medida[[#This Row],[Programado]],"")</f>
        <v/>
      </c>
      <c r="I30" s="35" t="str">
        <f>IF(C_U_Medida[[#This Row],[Porcentaje alcanzado
 al 31/12/2022]]="","",IF(C_U_Medida[[#This Row],[Porcentaje alcanzado
 al 31/12/2022]]&gt;=90%,2,IF(AND(C_U_Medida[[#This Row],[Porcentaje alcanzado
 al 31/12/2022]]&gt;=50%,C_U_Medida[[#This Row],[Porcentaje alcanzado
 al 31/12/2022]]&lt;90%),1,0)))</f>
        <v/>
      </c>
      <c r="J30" s="48"/>
    </row>
    <row r="31" spans="2:10" x14ac:dyDescent="0.3">
      <c r="B31" s="34"/>
      <c r="C31" s="34"/>
      <c r="D31" s="49"/>
      <c r="E31" s="49"/>
      <c r="F31" s="51" t="str">
        <f>IFERROR(C_U_Medida[[#This Row],[Alcanzado al 30/06/2022 /1]]/C_U_Medida[[#This Row],[Programado]],"")</f>
        <v/>
      </c>
      <c r="G31" s="49"/>
      <c r="H31" s="51" t="str">
        <f>IFERROR(C_U_Medida[[#This Row],[Alcanzado al 31/12/2022]]/C_U_Medida[[#This Row],[Programado]],"")</f>
        <v/>
      </c>
      <c r="I31" s="35" t="str">
        <f>IF(C_U_Medida[[#This Row],[Porcentaje alcanzado
 al 31/12/2022]]="","",IF(C_U_Medida[[#This Row],[Porcentaje alcanzado
 al 31/12/2022]]&gt;=90%,2,IF(AND(C_U_Medida[[#This Row],[Porcentaje alcanzado
 al 31/12/2022]]&gt;=50%,C_U_Medida[[#This Row],[Porcentaje alcanzado
 al 31/12/2022]]&lt;90%),1,0)))</f>
        <v/>
      </c>
      <c r="J31" s="48"/>
    </row>
    <row r="32" spans="2:10" x14ac:dyDescent="0.3">
      <c r="B32" s="34"/>
      <c r="C32" s="34"/>
      <c r="D32" s="49"/>
      <c r="E32" s="49"/>
      <c r="F32" s="51" t="str">
        <f>IFERROR(C_U_Medida[[#This Row],[Alcanzado al 30/06/2022 /1]]/C_U_Medida[[#This Row],[Programado]],"")</f>
        <v/>
      </c>
      <c r="G32" s="49"/>
      <c r="H32" s="51" t="str">
        <f>IFERROR(C_U_Medida[[#This Row],[Alcanzado al 31/12/2022]]/C_U_Medida[[#This Row],[Programado]],"")</f>
        <v/>
      </c>
      <c r="I32" s="35" t="str">
        <f>IF(C_U_Medida[[#This Row],[Porcentaje alcanzado
 al 31/12/2022]]="","",IF(C_U_Medida[[#This Row],[Porcentaje alcanzado
 al 31/12/2022]]&gt;=90%,2,IF(AND(C_U_Medida[[#This Row],[Porcentaje alcanzado
 al 31/12/2022]]&gt;=50%,C_U_Medida[[#This Row],[Porcentaje alcanzado
 al 31/12/2022]]&lt;90%),1,0)))</f>
        <v/>
      </c>
      <c r="J32" s="48"/>
    </row>
    <row r="33" spans="2:10" x14ac:dyDescent="0.3">
      <c r="B33" s="34"/>
      <c r="C33" s="34"/>
      <c r="D33" s="49"/>
      <c r="E33" s="49"/>
      <c r="F33" s="51" t="str">
        <f>IFERROR(C_U_Medida[[#This Row],[Alcanzado al 30/06/2022 /1]]/C_U_Medida[[#This Row],[Programado]],"")</f>
        <v/>
      </c>
      <c r="G33" s="49"/>
      <c r="H33" s="51" t="str">
        <f>IFERROR(C_U_Medida[[#This Row],[Alcanzado al 31/12/2022]]/C_U_Medida[[#This Row],[Programado]],"")</f>
        <v/>
      </c>
      <c r="I33" s="35" t="str">
        <f>IF(C_U_Medida[[#This Row],[Porcentaje alcanzado
 al 31/12/2022]]="","",IF(C_U_Medida[[#This Row],[Porcentaje alcanzado
 al 31/12/2022]]&gt;=90%,2,IF(AND(C_U_Medida[[#This Row],[Porcentaje alcanzado
 al 31/12/2022]]&gt;=50%,C_U_Medida[[#This Row],[Porcentaje alcanzado
 al 31/12/2022]]&lt;90%),1,0)))</f>
        <v/>
      </c>
      <c r="J33" s="48"/>
    </row>
    <row r="34" spans="2:10" x14ac:dyDescent="0.3">
      <c r="B34" s="34"/>
      <c r="C34" s="34"/>
      <c r="D34" s="49"/>
      <c r="E34" s="49"/>
      <c r="F34" s="51" t="str">
        <f>IFERROR(C_U_Medida[[#This Row],[Alcanzado al 30/06/2022 /1]]/C_U_Medida[[#This Row],[Programado]],"")</f>
        <v/>
      </c>
      <c r="G34" s="49"/>
      <c r="H34" s="51" t="str">
        <f>IFERROR(C_U_Medida[[#This Row],[Alcanzado al 31/12/2022]]/C_U_Medida[[#This Row],[Programado]],"")</f>
        <v/>
      </c>
      <c r="I34" s="35" t="str">
        <f>IF(C_U_Medida[[#This Row],[Porcentaje alcanzado
 al 31/12/2022]]="","",IF(C_U_Medida[[#This Row],[Porcentaje alcanzado
 al 31/12/2022]]&gt;=90%,2,IF(AND(C_U_Medida[[#This Row],[Porcentaje alcanzado
 al 31/12/2022]]&gt;=50%,C_U_Medida[[#This Row],[Porcentaje alcanzado
 al 31/12/2022]]&lt;90%),1,0)))</f>
        <v/>
      </c>
      <c r="J34" s="48"/>
    </row>
    <row r="35" spans="2:10" x14ac:dyDescent="0.3">
      <c r="B35" s="34"/>
      <c r="C35" s="34"/>
      <c r="D35" s="49"/>
      <c r="E35" s="49"/>
      <c r="F35" s="51" t="str">
        <f>IFERROR(C_U_Medida[[#This Row],[Alcanzado al 30/06/2022 /1]]/C_U_Medida[[#This Row],[Programado]],"")</f>
        <v/>
      </c>
      <c r="G35" s="49"/>
      <c r="H35" s="51" t="str">
        <f>IFERROR(C_U_Medida[[#This Row],[Alcanzado al 31/12/2022]]/C_U_Medida[[#This Row],[Programado]],"")</f>
        <v/>
      </c>
      <c r="I35" s="35" t="str">
        <f>IF(C_U_Medida[[#This Row],[Porcentaje alcanzado
 al 31/12/2022]]="","",IF(C_U_Medida[[#This Row],[Porcentaje alcanzado
 al 31/12/2022]]&gt;=90%,2,IF(AND(C_U_Medida[[#This Row],[Porcentaje alcanzado
 al 31/12/2022]]&gt;=50%,C_U_Medida[[#This Row],[Porcentaje alcanzado
 al 31/12/2022]]&lt;90%),1,0)))</f>
        <v/>
      </c>
      <c r="J35" s="48"/>
    </row>
    <row r="36" spans="2:10" x14ac:dyDescent="0.3">
      <c r="B36" s="34"/>
      <c r="C36" s="34"/>
      <c r="D36" s="49"/>
      <c r="E36" s="49"/>
      <c r="F36" s="51" t="str">
        <f>IFERROR(C_U_Medida[[#This Row],[Alcanzado al 30/06/2022 /1]]/C_U_Medida[[#This Row],[Programado]],"")</f>
        <v/>
      </c>
      <c r="G36" s="49"/>
      <c r="H36" s="51" t="str">
        <f>IFERROR(C_U_Medida[[#This Row],[Alcanzado al 31/12/2022]]/C_U_Medida[[#This Row],[Programado]],"")</f>
        <v/>
      </c>
      <c r="I36" s="35" t="str">
        <f>IF(C_U_Medida[[#This Row],[Porcentaje alcanzado
 al 31/12/2022]]="","",IF(C_U_Medida[[#This Row],[Porcentaje alcanzado
 al 31/12/2022]]&gt;=90%,2,IF(AND(C_U_Medida[[#This Row],[Porcentaje alcanzado
 al 31/12/2022]]&gt;=50%,C_U_Medida[[#This Row],[Porcentaje alcanzado
 al 31/12/2022]]&lt;90%),1,0)))</f>
        <v/>
      </c>
      <c r="J36" s="48"/>
    </row>
    <row r="37" spans="2:10" x14ac:dyDescent="0.3">
      <c r="B37" s="34"/>
      <c r="C37" s="34"/>
      <c r="D37" s="49"/>
      <c r="E37" s="49"/>
      <c r="F37" s="51" t="str">
        <f>IFERROR(C_U_Medida[[#This Row],[Alcanzado al 30/06/2022 /1]]/C_U_Medida[[#This Row],[Programado]],"")</f>
        <v/>
      </c>
      <c r="G37" s="49"/>
      <c r="H37" s="51" t="str">
        <f>IFERROR(C_U_Medida[[#This Row],[Alcanzado al 31/12/2022]]/C_U_Medida[[#This Row],[Programado]],"")</f>
        <v/>
      </c>
      <c r="I37" s="35" t="str">
        <f>IF(C_U_Medida[[#This Row],[Porcentaje alcanzado
 al 31/12/2022]]="","",IF(C_U_Medida[[#This Row],[Porcentaje alcanzado
 al 31/12/2022]]&gt;=90%,2,IF(AND(C_U_Medida[[#This Row],[Porcentaje alcanzado
 al 31/12/2022]]&gt;=50%,C_U_Medida[[#This Row],[Porcentaje alcanzado
 al 31/12/2022]]&lt;90%),1,0)))</f>
        <v/>
      </c>
      <c r="J37" s="48"/>
    </row>
    <row r="38" spans="2:10" x14ac:dyDescent="0.3">
      <c r="B38" s="34"/>
      <c r="C38" s="34"/>
      <c r="D38" s="49"/>
      <c r="E38" s="49"/>
      <c r="F38" s="51" t="str">
        <f>IFERROR(C_U_Medida[[#This Row],[Alcanzado al 30/06/2022 /1]]/C_U_Medida[[#This Row],[Programado]],"")</f>
        <v/>
      </c>
      <c r="G38" s="49"/>
      <c r="H38" s="51" t="str">
        <f>IFERROR(C_U_Medida[[#This Row],[Alcanzado al 31/12/2022]]/C_U_Medida[[#This Row],[Programado]],"")</f>
        <v/>
      </c>
      <c r="I38" s="35" t="str">
        <f>IF(C_U_Medida[[#This Row],[Porcentaje alcanzado
 al 31/12/2022]]="","",IF(C_U_Medida[[#This Row],[Porcentaje alcanzado
 al 31/12/2022]]&gt;=90%,2,IF(AND(C_U_Medida[[#This Row],[Porcentaje alcanzado
 al 31/12/2022]]&gt;=50%,C_U_Medida[[#This Row],[Porcentaje alcanzado
 al 31/12/2022]]&lt;90%),1,0)))</f>
        <v/>
      </c>
      <c r="J38" s="48"/>
    </row>
    <row r="39" spans="2:10" x14ac:dyDescent="0.3">
      <c r="B39" s="34"/>
      <c r="C39" s="34"/>
      <c r="D39" s="49"/>
      <c r="E39" s="49"/>
      <c r="F39" s="51" t="str">
        <f>IFERROR(C_U_Medida[[#This Row],[Alcanzado al 30/06/2022 /1]]/C_U_Medida[[#This Row],[Programado]],"")</f>
        <v/>
      </c>
      <c r="G39" s="49"/>
      <c r="H39" s="51" t="str">
        <f>IFERROR(C_U_Medida[[#This Row],[Alcanzado al 31/12/2022]]/C_U_Medida[[#This Row],[Programado]],"")</f>
        <v/>
      </c>
      <c r="I39" s="35" t="str">
        <f>IF(C_U_Medida[[#This Row],[Porcentaje alcanzado
 al 31/12/2022]]="","",IF(C_U_Medida[[#This Row],[Porcentaje alcanzado
 al 31/12/2022]]&gt;=90%,2,IF(AND(C_U_Medida[[#This Row],[Porcentaje alcanzado
 al 31/12/2022]]&gt;=50%,C_U_Medida[[#This Row],[Porcentaje alcanzado
 al 31/12/2022]]&lt;90%),1,0)))</f>
        <v/>
      </c>
      <c r="J39" s="48"/>
    </row>
    <row r="40" spans="2:10" x14ac:dyDescent="0.3">
      <c r="B40" s="34"/>
      <c r="C40" s="34"/>
      <c r="D40" s="49"/>
      <c r="E40" s="49"/>
      <c r="F40" s="51" t="str">
        <f>IFERROR(C_U_Medida[[#This Row],[Alcanzado al 30/06/2022 /1]]/C_U_Medida[[#This Row],[Programado]],"")</f>
        <v/>
      </c>
      <c r="G40" s="49"/>
      <c r="H40" s="51" t="str">
        <f>IFERROR(C_U_Medida[[#This Row],[Alcanzado al 31/12/2022]]/C_U_Medida[[#This Row],[Programado]],"")</f>
        <v/>
      </c>
      <c r="I40" s="35" t="str">
        <f>IF(C_U_Medida[[#This Row],[Porcentaje alcanzado
 al 31/12/2022]]="","",IF(C_U_Medida[[#This Row],[Porcentaje alcanzado
 al 31/12/2022]]&gt;=90%,2,IF(AND(C_U_Medida[[#This Row],[Porcentaje alcanzado
 al 31/12/2022]]&gt;=50%,C_U_Medida[[#This Row],[Porcentaje alcanzado
 al 31/12/2022]]&lt;90%),1,0)))</f>
        <v/>
      </c>
      <c r="J40" s="48"/>
    </row>
    <row r="41" spans="2:10" x14ac:dyDescent="0.3">
      <c r="B41" s="34"/>
      <c r="C41" s="34"/>
      <c r="D41" s="49"/>
      <c r="E41" s="49"/>
      <c r="F41" s="51" t="str">
        <f>IFERROR(C_U_Medida[[#This Row],[Alcanzado al 30/06/2022 /1]]/C_U_Medida[[#This Row],[Programado]],"")</f>
        <v/>
      </c>
      <c r="G41" s="49"/>
      <c r="H41" s="51" t="str">
        <f>IFERROR(C_U_Medida[[#This Row],[Alcanzado al 31/12/2022]]/C_U_Medida[[#This Row],[Programado]],"")</f>
        <v/>
      </c>
      <c r="I41" s="35" t="str">
        <f>IF(C_U_Medida[[#This Row],[Porcentaje alcanzado
 al 31/12/2022]]="","",IF(C_U_Medida[[#This Row],[Porcentaje alcanzado
 al 31/12/2022]]&gt;=90%,2,IF(AND(C_U_Medida[[#This Row],[Porcentaje alcanzado
 al 31/12/2022]]&gt;=50%,C_U_Medida[[#This Row],[Porcentaje alcanzado
 al 31/12/2022]]&lt;90%),1,0)))</f>
        <v/>
      </c>
      <c r="J41" s="48"/>
    </row>
    <row r="42" spans="2:10" x14ac:dyDescent="0.3">
      <c r="B42" s="34"/>
      <c r="C42" s="34"/>
      <c r="D42" s="49"/>
      <c r="E42" s="49"/>
      <c r="F42" s="51" t="str">
        <f>IFERROR(C_U_Medida[[#This Row],[Alcanzado al 30/06/2022 /1]]/C_U_Medida[[#This Row],[Programado]],"")</f>
        <v/>
      </c>
      <c r="G42" s="49"/>
      <c r="H42" s="51" t="str">
        <f>IFERROR(C_U_Medida[[#This Row],[Alcanzado al 31/12/2022]]/C_U_Medida[[#This Row],[Programado]],"")</f>
        <v/>
      </c>
      <c r="I42" s="35" t="str">
        <f>IF(C_U_Medida[[#This Row],[Porcentaje alcanzado
 al 31/12/2022]]="","",IF(C_U_Medida[[#This Row],[Porcentaje alcanzado
 al 31/12/2022]]&gt;=90%,2,IF(AND(C_U_Medida[[#This Row],[Porcentaje alcanzado
 al 31/12/2022]]&gt;=50%,C_U_Medida[[#This Row],[Porcentaje alcanzado
 al 31/12/2022]]&lt;90%),1,0)))</f>
        <v/>
      </c>
      <c r="J42" s="48"/>
    </row>
    <row r="43" spans="2:10" x14ac:dyDescent="0.3">
      <c r="B43" s="34"/>
      <c r="C43" s="34"/>
      <c r="D43" s="49"/>
      <c r="E43" s="49"/>
      <c r="F43" s="51" t="str">
        <f>IFERROR(C_U_Medida[[#This Row],[Alcanzado al 30/06/2022 /1]]/C_U_Medida[[#This Row],[Programado]],"")</f>
        <v/>
      </c>
      <c r="G43" s="49"/>
      <c r="H43" s="51" t="str">
        <f>IFERROR(C_U_Medida[[#This Row],[Alcanzado al 31/12/2022]]/C_U_Medida[[#This Row],[Programado]],"")</f>
        <v/>
      </c>
      <c r="I43" s="35" t="str">
        <f>IF(C_U_Medida[[#This Row],[Porcentaje alcanzado
 al 31/12/2022]]="","",IF(C_U_Medida[[#This Row],[Porcentaje alcanzado
 al 31/12/2022]]&gt;=90%,2,IF(AND(C_U_Medida[[#This Row],[Porcentaje alcanzado
 al 31/12/2022]]&gt;=50%,C_U_Medida[[#This Row],[Porcentaje alcanzado
 al 31/12/2022]]&lt;90%),1,0)))</f>
        <v/>
      </c>
      <c r="J43" s="48"/>
    </row>
    <row r="44" spans="2:10" x14ac:dyDescent="0.3">
      <c r="B44" s="34"/>
      <c r="C44" s="34"/>
      <c r="D44" s="49"/>
      <c r="E44" s="49"/>
      <c r="F44" s="51" t="str">
        <f>IFERROR(C_U_Medida[[#This Row],[Alcanzado al 30/06/2022 /1]]/C_U_Medida[[#This Row],[Programado]],"")</f>
        <v/>
      </c>
      <c r="G44" s="49"/>
      <c r="H44" s="51" t="str">
        <f>IFERROR(C_U_Medida[[#This Row],[Alcanzado al 31/12/2022]]/C_U_Medida[[#This Row],[Programado]],"")</f>
        <v/>
      </c>
      <c r="I44" s="35" t="str">
        <f>IF(C_U_Medida[[#This Row],[Porcentaje alcanzado
 al 31/12/2022]]="","",IF(C_U_Medida[[#This Row],[Porcentaje alcanzado
 al 31/12/2022]]&gt;=90%,2,IF(AND(C_U_Medida[[#This Row],[Porcentaje alcanzado
 al 31/12/2022]]&gt;=50%,C_U_Medida[[#This Row],[Porcentaje alcanzado
 al 31/12/2022]]&lt;90%),1,0)))</f>
        <v/>
      </c>
      <c r="J44" s="48"/>
    </row>
    <row r="45" spans="2:10" x14ac:dyDescent="0.3">
      <c r="B45" s="34"/>
      <c r="C45" s="34"/>
      <c r="D45" s="49"/>
      <c r="E45" s="49"/>
      <c r="F45" s="51" t="str">
        <f>IFERROR(C_U_Medida[[#This Row],[Alcanzado al 30/06/2022 /1]]/C_U_Medida[[#This Row],[Programado]],"")</f>
        <v/>
      </c>
      <c r="G45" s="49"/>
      <c r="H45" s="51" t="str">
        <f>IFERROR(C_U_Medida[[#This Row],[Alcanzado al 31/12/2022]]/C_U_Medida[[#This Row],[Programado]],"")</f>
        <v/>
      </c>
      <c r="I45" s="35" t="str">
        <f>IF(C_U_Medida[[#This Row],[Porcentaje alcanzado
 al 31/12/2022]]="","",IF(C_U_Medida[[#This Row],[Porcentaje alcanzado
 al 31/12/2022]]&gt;=90%,2,IF(AND(C_U_Medida[[#This Row],[Porcentaje alcanzado
 al 31/12/2022]]&gt;=50%,C_U_Medida[[#This Row],[Porcentaje alcanzado
 al 31/12/2022]]&lt;90%),1,0)))</f>
        <v/>
      </c>
      <c r="J45" s="48"/>
    </row>
    <row r="46" spans="2:10" x14ac:dyDescent="0.3">
      <c r="B46" s="34"/>
      <c r="C46" s="34"/>
      <c r="D46" s="49"/>
      <c r="E46" s="49"/>
      <c r="F46" s="51" t="str">
        <f>IFERROR(C_U_Medida[[#This Row],[Alcanzado al 30/06/2022 /1]]/C_U_Medida[[#This Row],[Programado]],"")</f>
        <v/>
      </c>
      <c r="G46" s="49"/>
      <c r="H46" s="51" t="str">
        <f>IFERROR(C_U_Medida[[#This Row],[Alcanzado al 31/12/2022]]/C_U_Medida[[#This Row],[Programado]],"")</f>
        <v/>
      </c>
      <c r="I46" s="35" t="str">
        <f>IF(C_U_Medida[[#This Row],[Porcentaje alcanzado
 al 31/12/2022]]="","",IF(C_U_Medida[[#This Row],[Porcentaje alcanzado
 al 31/12/2022]]&gt;=90%,2,IF(AND(C_U_Medida[[#This Row],[Porcentaje alcanzado
 al 31/12/2022]]&gt;=50%,C_U_Medida[[#This Row],[Porcentaje alcanzado
 al 31/12/2022]]&lt;90%),1,0)))</f>
        <v/>
      </c>
      <c r="J46" s="48"/>
    </row>
    <row r="47" spans="2:10" x14ac:dyDescent="0.3">
      <c r="B47" s="34"/>
      <c r="C47" s="34"/>
      <c r="D47" s="49"/>
      <c r="E47" s="49"/>
      <c r="F47" s="51" t="str">
        <f>IFERROR(C_U_Medida[[#This Row],[Alcanzado al 30/06/2022 /1]]/C_U_Medida[[#This Row],[Programado]],"")</f>
        <v/>
      </c>
      <c r="G47" s="49"/>
      <c r="H47" s="51" t="str">
        <f>IFERROR(C_U_Medida[[#This Row],[Alcanzado al 31/12/2022]]/C_U_Medida[[#This Row],[Programado]],"")</f>
        <v/>
      </c>
      <c r="I47" s="35" t="str">
        <f>IF(C_U_Medida[[#This Row],[Porcentaje alcanzado
 al 31/12/2022]]="","",IF(C_U_Medida[[#This Row],[Porcentaje alcanzado
 al 31/12/2022]]&gt;=90%,2,IF(AND(C_U_Medida[[#This Row],[Porcentaje alcanzado
 al 31/12/2022]]&gt;=50%,C_U_Medida[[#This Row],[Porcentaje alcanzado
 al 31/12/2022]]&lt;90%),1,0)))</f>
        <v/>
      </c>
      <c r="J47" s="48"/>
    </row>
    <row r="48" spans="2:10" x14ac:dyDescent="0.3">
      <c r="B48" s="34"/>
      <c r="C48" s="34"/>
      <c r="D48" s="49"/>
      <c r="E48" s="49"/>
      <c r="F48" s="51" t="str">
        <f>IFERROR(C_U_Medida[[#This Row],[Alcanzado al 30/06/2022 /1]]/C_U_Medida[[#This Row],[Programado]],"")</f>
        <v/>
      </c>
      <c r="G48" s="49"/>
      <c r="H48" s="51" t="str">
        <f>IFERROR(C_U_Medida[[#This Row],[Alcanzado al 31/12/2022]]/C_U_Medida[[#This Row],[Programado]],"")</f>
        <v/>
      </c>
      <c r="I48" s="35" t="str">
        <f>IF(C_U_Medida[[#This Row],[Porcentaje alcanzado
 al 31/12/2022]]="","",IF(C_U_Medida[[#This Row],[Porcentaje alcanzado
 al 31/12/2022]]&gt;=90%,2,IF(AND(C_U_Medida[[#This Row],[Porcentaje alcanzado
 al 31/12/2022]]&gt;=50%,C_U_Medida[[#This Row],[Porcentaje alcanzado
 al 31/12/2022]]&lt;90%),1,0)))</f>
        <v/>
      </c>
      <c r="J48" s="48"/>
    </row>
    <row r="49" spans="2:10" x14ac:dyDescent="0.3">
      <c r="B49" s="34"/>
      <c r="C49" s="34"/>
      <c r="D49" s="49"/>
      <c r="E49" s="49"/>
      <c r="F49" s="51" t="str">
        <f>IFERROR(C_U_Medida[[#This Row],[Alcanzado al 30/06/2022 /1]]/C_U_Medida[[#This Row],[Programado]],"")</f>
        <v/>
      </c>
      <c r="G49" s="49"/>
      <c r="H49" s="51" t="str">
        <f>IFERROR(C_U_Medida[[#This Row],[Alcanzado al 31/12/2022]]/C_U_Medida[[#This Row],[Programado]],"")</f>
        <v/>
      </c>
      <c r="I49" s="35" t="str">
        <f>IF(C_U_Medida[[#This Row],[Porcentaje alcanzado
 al 31/12/2022]]="","",IF(C_U_Medida[[#This Row],[Porcentaje alcanzado
 al 31/12/2022]]&gt;=90%,2,IF(AND(C_U_Medida[[#This Row],[Porcentaje alcanzado
 al 31/12/2022]]&gt;=50%,C_U_Medida[[#This Row],[Porcentaje alcanzado
 al 31/12/2022]]&lt;90%),1,0)))</f>
        <v/>
      </c>
      <c r="J49" s="48"/>
    </row>
    <row r="50" spans="2:10" x14ac:dyDescent="0.3">
      <c r="B50" s="34"/>
      <c r="C50" s="34"/>
      <c r="D50" s="49"/>
      <c r="E50" s="49"/>
      <c r="F50" s="51" t="str">
        <f>IFERROR(C_U_Medida[[#This Row],[Alcanzado al 30/06/2022 /1]]/C_U_Medida[[#This Row],[Programado]],"")</f>
        <v/>
      </c>
      <c r="G50" s="49"/>
      <c r="H50" s="51" t="str">
        <f>IFERROR(C_U_Medida[[#This Row],[Alcanzado al 31/12/2022]]/C_U_Medida[[#This Row],[Programado]],"")</f>
        <v/>
      </c>
      <c r="I50" s="35" t="str">
        <f>IF(C_U_Medida[[#This Row],[Porcentaje alcanzado
 al 31/12/2022]]="","",IF(C_U_Medida[[#This Row],[Porcentaje alcanzado
 al 31/12/2022]]&gt;=90%,2,IF(AND(C_U_Medida[[#This Row],[Porcentaje alcanzado
 al 31/12/2022]]&gt;=50%,C_U_Medida[[#This Row],[Porcentaje alcanzado
 al 31/12/2022]]&lt;90%),1,0)))</f>
        <v/>
      </c>
      <c r="J50" s="48"/>
    </row>
    <row r="51" spans="2:10" x14ac:dyDescent="0.3">
      <c r="B51" s="34"/>
      <c r="C51" s="34"/>
      <c r="D51" s="49"/>
      <c r="E51" s="49"/>
      <c r="F51" s="51" t="str">
        <f>IFERROR(C_U_Medida[[#This Row],[Alcanzado al 30/06/2022 /1]]/C_U_Medida[[#This Row],[Programado]],"")</f>
        <v/>
      </c>
      <c r="G51" s="49"/>
      <c r="H51" s="51" t="str">
        <f>IFERROR(C_U_Medida[[#This Row],[Alcanzado al 31/12/2022]]/C_U_Medida[[#This Row],[Programado]],"")</f>
        <v/>
      </c>
      <c r="I51" s="35" t="str">
        <f>IF(C_U_Medida[[#This Row],[Porcentaje alcanzado
 al 31/12/2022]]="","",IF(C_U_Medida[[#This Row],[Porcentaje alcanzado
 al 31/12/2022]]&gt;=90%,2,IF(AND(C_U_Medida[[#This Row],[Porcentaje alcanzado
 al 31/12/2022]]&gt;=50%,C_U_Medida[[#This Row],[Porcentaje alcanzado
 al 31/12/2022]]&lt;90%),1,0)))</f>
        <v/>
      </c>
      <c r="J51" s="48"/>
    </row>
    <row r="52" spans="2:10" x14ac:dyDescent="0.3">
      <c r="B52" s="34"/>
      <c r="C52" s="34"/>
      <c r="D52" s="49"/>
      <c r="E52" s="49"/>
      <c r="F52" s="51" t="str">
        <f>IFERROR(C_U_Medida[[#This Row],[Alcanzado al 30/06/2022 /1]]/C_U_Medida[[#This Row],[Programado]],"")</f>
        <v/>
      </c>
      <c r="G52" s="49"/>
      <c r="H52" s="51" t="str">
        <f>IFERROR(C_U_Medida[[#This Row],[Alcanzado al 31/12/2022]]/C_U_Medida[[#This Row],[Programado]],"")</f>
        <v/>
      </c>
      <c r="I52" s="35" t="str">
        <f>IF(C_U_Medida[[#This Row],[Porcentaje alcanzado
 al 31/12/2022]]="","",IF(C_U_Medida[[#This Row],[Porcentaje alcanzado
 al 31/12/2022]]&gt;=90%,2,IF(AND(C_U_Medida[[#This Row],[Porcentaje alcanzado
 al 31/12/2022]]&gt;=50%,C_U_Medida[[#This Row],[Porcentaje alcanzado
 al 31/12/2022]]&lt;90%),1,0)))</f>
        <v/>
      </c>
      <c r="J52" s="48"/>
    </row>
    <row r="53" spans="2:10" x14ac:dyDescent="0.3">
      <c r="B53" s="34"/>
      <c r="C53" s="34"/>
      <c r="D53" s="49"/>
      <c r="E53" s="49"/>
      <c r="F53" s="51" t="str">
        <f>IFERROR(C_U_Medida[[#This Row],[Alcanzado al 30/06/2022 /1]]/C_U_Medida[[#This Row],[Programado]],"")</f>
        <v/>
      </c>
      <c r="G53" s="49"/>
      <c r="H53" s="51" t="str">
        <f>IFERROR(C_U_Medida[[#This Row],[Alcanzado al 31/12/2022]]/C_U_Medida[[#This Row],[Programado]],"")</f>
        <v/>
      </c>
      <c r="I53" s="35" t="str">
        <f>IF(C_U_Medida[[#This Row],[Porcentaje alcanzado
 al 31/12/2022]]="","",IF(C_U_Medida[[#This Row],[Porcentaje alcanzado
 al 31/12/2022]]&gt;=90%,2,IF(AND(C_U_Medida[[#This Row],[Porcentaje alcanzado
 al 31/12/2022]]&gt;=50%,C_U_Medida[[#This Row],[Porcentaje alcanzado
 al 31/12/2022]]&lt;90%),1,0)))</f>
        <v/>
      </c>
      <c r="J53" s="48"/>
    </row>
    <row r="54" spans="2:10" x14ac:dyDescent="0.3">
      <c r="B54" s="34"/>
      <c r="C54" s="34"/>
      <c r="D54" s="49"/>
      <c r="E54" s="49"/>
      <c r="F54" s="51" t="str">
        <f>IFERROR(C_U_Medida[[#This Row],[Alcanzado al 30/06/2022 /1]]/C_U_Medida[[#This Row],[Programado]],"")</f>
        <v/>
      </c>
      <c r="G54" s="49"/>
      <c r="H54" s="51" t="str">
        <f>IFERROR(C_U_Medida[[#This Row],[Alcanzado al 31/12/2022]]/C_U_Medida[[#This Row],[Programado]],"")</f>
        <v/>
      </c>
      <c r="I54" s="35" t="str">
        <f>IF(C_U_Medida[[#This Row],[Porcentaje alcanzado
 al 31/12/2022]]="","",IF(C_U_Medida[[#This Row],[Porcentaje alcanzado
 al 31/12/2022]]&gt;=90%,2,IF(AND(C_U_Medida[[#This Row],[Porcentaje alcanzado
 al 31/12/2022]]&gt;=50%,C_U_Medida[[#This Row],[Porcentaje alcanzado
 al 31/12/2022]]&lt;90%),1,0)))</f>
        <v/>
      </c>
      <c r="J54" s="48"/>
    </row>
    <row r="55" spans="2:10" x14ac:dyDescent="0.3">
      <c r="B55" s="34"/>
      <c r="C55" s="34"/>
      <c r="D55" s="49"/>
      <c r="E55" s="49"/>
      <c r="F55" s="51" t="str">
        <f>IFERROR(C_U_Medida[[#This Row],[Alcanzado al 30/06/2022 /1]]/C_U_Medida[[#This Row],[Programado]],"")</f>
        <v/>
      </c>
      <c r="G55" s="49"/>
      <c r="H55" s="51" t="str">
        <f>IFERROR(C_U_Medida[[#This Row],[Alcanzado al 31/12/2022]]/C_U_Medida[[#This Row],[Programado]],"")</f>
        <v/>
      </c>
      <c r="I55" s="35" t="str">
        <f>IF(C_U_Medida[[#This Row],[Porcentaje alcanzado
 al 31/12/2022]]="","",IF(C_U_Medida[[#This Row],[Porcentaje alcanzado
 al 31/12/2022]]&gt;=90%,2,IF(AND(C_U_Medida[[#This Row],[Porcentaje alcanzado
 al 31/12/2022]]&gt;=50%,C_U_Medida[[#This Row],[Porcentaje alcanzado
 al 31/12/2022]]&lt;90%),1,0)))</f>
        <v/>
      </c>
      <c r="J55" s="48"/>
    </row>
    <row r="56" spans="2:10" x14ac:dyDescent="0.3">
      <c r="B56" s="34"/>
      <c r="C56" s="34"/>
      <c r="D56" s="49"/>
      <c r="E56" s="49"/>
      <c r="F56" s="51" t="str">
        <f>IFERROR(C_U_Medida[[#This Row],[Alcanzado al 30/06/2022 /1]]/C_U_Medida[[#This Row],[Programado]],"")</f>
        <v/>
      </c>
      <c r="G56" s="49"/>
      <c r="H56" s="51" t="str">
        <f>IFERROR(C_U_Medida[[#This Row],[Alcanzado al 31/12/2022]]/C_U_Medida[[#This Row],[Programado]],"")</f>
        <v/>
      </c>
      <c r="I56" s="35" t="str">
        <f>IF(C_U_Medida[[#This Row],[Porcentaje alcanzado
 al 31/12/2022]]="","",IF(C_U_Medida[[#This Row],[Porcentaje alcanzado
 al 31/12/2022]]&gt;=90%,2,IF(AND(C_U_Medida[[#This Row],[Porcentaje alcanzado
 al 31/12/2022]]&gt;=50%,C_U_Medida[[#This Row],[Porcentaje alcanzado
 al 31/12/2022]]&lt;90%),1,0)))</f>
        <v/>
      </c>
      <c r="J56" s="48"/>
    </row>
    <row r="57" spans="2:10" x14ac:dyDescent="0.3">
      <c r="B57" s="34"/>
      <c r="C57" s="34"/>
      <c r="D57" s="49"/>
      <c r="E57" s="49"/>
      <c r="F57" s="51" t="str">
        <f>IFERROR(C_U_Medida[[#This Row],[Alcanzado al 30/06/2022 /1]]/C_U_Medida[[#This Row],[Programado]],"")</f>
        <v/>
      </c>
      <c r="G57" s="49"/>
      <c r="H57" s="51" t="str">
        <f>IFERROR(C_U_Medida[[#This Row],[Alcanzado al 31/12/2022]]/C_U_Medida[[#This Row],[Programado]],"")</f>
        <v/>
      </c>
      <c r="I57" s="35" t="str">
        <f>IF(C_U_Medida[[#This Row],[Porcentaje alcanzado
 al 31/12/2022]]="","",IF(C_U_Medida[[#This Row],[Porcentaje alcanzado
 al 31/12/2022]]&gt;=90%,2,IF(AND(C_U_Medida[[#This Row],[Porcentaje alcanzado
 al 31/12/2022]]&gt;=50%,C_U_Medida[[#This Row],[Porcentaje alcanzado
 al 31/12/2022]]&lt;90%),1,0)))</f>
        <v/>
      </c>
      <c r="J57" s="48"/>
    </row>
    <row r="58" spans="2:10" x14ac:dyDescent="0.3">
      <c r="B58" s="34"/>
      <c r="C58" s="34"/>
      <c r="D58" s="49"/>
      <c r="E58" s="49"/>
      <c r="F58" s="51" t="str">
        <f>IFERROR(C_U_Medida[[#This Row],[Alcanzado al 30/06/2022 /1]]/C_U_Medida[[#This Row],[Programado]],"")</f>
        <v/>
      </c>
      <c r="G58" s="49"/>
      <c r="H58" s="51" t="str">
        <f>IFERROR(C_U_Medida[[#This Row],[Alcanzado al 31/12/2022]]/C_U_Medida[[#This Row],[Programado]],"")</f>
        <v/>
      </c>
      <c r="I58" s="35" t="str">
        <f>IF(C_U_Medida[[#This Row],[Porcentaje alcanzado
 al 31/12/2022]]="","",IF(C_U_Medida[[#This Row],[Porcentaje alcanzado
 al 31/12/2022]]&gt;=90%,2,IF(AND(C_U_Medida[[#This Row],[Porcentaje alcanzado
 al 31/12/2022]]&gt;=50%,C_U_Medida[[#This Row],[Porcentaje alcanzado
 al 31/12/2022]]&lt;90%),1,0)))</f>
        <v/>
      </c>
      <c r="J58" s="48"/>
    </row>
    <row r="59" spans="2:10" x14ac:dyDescent="0.3">
      <c r="B59" s="34"/>
      <c r="C59" s="34"/>
      <c r="D59" s="49"/>
      <c r="E59" s="49"/>
      <c r="F59" s="51" t="str">
        <f>IFERROR(C_U_Medida[[#This Row],[Alcanzado al 30/06/2022 /1]]/C_U_Medida[[#This Row],[Programado]],"")</f>
        <v/>
      </c>
      <c r="G59" s="49"/>
      <c r="H59" s="51" t="str">
        <f>IFERROR(C_U_Medida[[#This Row],[Alcanzado al 31/12/2022]]/C_U_Medida[[#This Row],[Programado]],"")</f>
        <v/>
      </c>
      <c r="I59" s="35" t="str">
        <f>IF(C_U_Medida[[#This Row],[Porcentaje alcanzado
 al 31/12/2022]]="","",IF(C_U_Medida[[#This Row],[Porcentaje alcanzado
 al 31/12/2022]]&gt;=90%,2,IF(AND(C_U_Medida[[#This Row],[Porcentaje alcanzado
 al 31/12/2022]]&gt;=50%,C_U_Medida[[#This Row],[Porcentaje alcanzado
 al 31/12/2022]]&lt;90%),1,0)))</f>
        <v/>
      </c>
      <c r="J59" s="48"/>
    </row>
    <row r="60" spans="2:10" x14ac:dyDescent="0.3">
      <c r="B60" s="34"/>
      <c r="C60" s="34"/>
      <c r="D60" s="49"/>
      <c r="E60" s="49"/>
      <c r="F60" s="51" t="str">
        <f>IFERROR(C_U_Medida[[#This Row],[Alcanzado al 30/06/2022 /1]]/C_U_Medida[[#This Row],[Programado]],"")</f>
        <v/>
      </c>
      <c r="G60" s="49"/>
      <c r="H60" s="51" t="str">
        <f>IFERROR(C_U_Medida[[#This Row],[Alcanzado al 31/12/2022]]/C_U_Medida[[#This Row],[Programado]],"")</f>
        <v/>
      </c>
      <c r="I60" s="35" t="str">
        <f>IF(C_U_Medida[[#This Row],[Porcentaje alcanzado
 al 31/12/2022]]="","",IF(C_U_Medida[[#This Row],[Porcentaje alcanzado
 al 31/12/2022]]&gt;=90%,2,IF(AND(C_U_Medida[[#This Row],[Porcentaje alcanzado
 al 31/12/2022]]&gt;=50%,C_U_Medida[[#This Row],[Porcentaje alcanzado
 al 31/12/2022]]&lt;90%),1,0)))</f>
        <v/>
      </c>
      <c r="J60" s="48"/>
    </row>
    <row r="61" spans="2:10" x14ac:dyDescent="0.3">
      <c r="B61" s="34"/>
      <c r="C61" s="34"/>
      <c r="D61" s="49"/>
      <c r="E61" s="49"/>
      <c r="F61" s="51" t="str">
        <f>IFERROR(C_U_Medida[[#This Row],[Alcanzado al 30/06/2022 /1]]/C_U_Medida[[#This Row],[Programado]],"")</f>
        <v/>
      </c>
      <c r="G61" s="49"/>
      <c r="H61" s="51" t="str">
        <f>IFERROR(C_U_Medida[[#This Row],[Alcanzado al 31/12/2022]]/C_U_Medida[[#This Row],[Programado]],"")</f>
        <v/>
      </c>
      <c r="I61" s="35" t="str">
        <f>IF(C_U_Medida[[#This Row],[Porcentaje alcanzado
 al 31/12/2022]]="","",IF(C_U_Medida[[#This Row],[Porcentaje alcanzado
 al 31/12/2022]]&gt;=90%,2,IF(AND(C_U_Medida[[#This Row],[Porcentaje alcanzado
 al 31/12/2022]]&gt;=50%,C_U_Medida[[#This Row],[Porcentaje alcanzado
 al 31/12/2022]]&lt;90%),1,0)))</f>
        <v/>
      </c>
      <c r="J61" s="48"/>
    </row>
    <row r="62" spans="2:10" x14ac:dyDescent="0.3">
      <c r="B62" s="34"/>
      <c r="C62" s="34"/>
      <c r="D62" s="49"/>
      <c r="E62" s="49"/>
      <c r="F62" s="51" t="str">
        <f>IFERROR(C_U_Medida[[#This Row],[Alcanzado al 30/06/2022 /1]]/C_U_Medida[[#This Row],[Programado]],"")</f>
        <v/>
      </c>
      <c r="G62" s="49"/>
      <c r="H62" s="51" t="str">
        <f>IFERROR(C_U_Medida[[#This Row],[Alcanzado al 31/12/2022]]/C_U_Medida[[#This Row],[Programado]],"")</f>
        <v/>
      </c>
      <c r="I62" s="35" t="str">
        <f>IF(C_U_Medida[[#This Row],[Porcentaje alcanzado
 al 31/12/2022]]="","",IF(C_U_Medida[[#This Row],[Porcentaje alcanzado
 al 31/12/2022]]&gt;=90%,2,IF(AND(C_U_Medida[[#This Row],[Porcentaje alcanzado
 al 31/12/2022]]&gt;=50%,C_U_Medida[[#This Row],[Porcentaje alcanzado
 al 31/12/2022]]&lt;90%),1,0)))</f>
        <v/>
      </c>
      <c r="J62" s="48"/>
    </row>
    <row r="63" spans="2:10" x14ac:dyDescent="0.3">
      <c r="B63" s="34"/>
      <c r="C63" s="34"/>
      <c r="D63" s="49"/>
      <c r="E63" s="49"/>
      <c r="F63" s="51" t="str">
        <f>IFERROR(C_U_Medida[[#This Row],[Alcanzado al 30/06/2022 /1]]/C_U_Medida[[#This Row],[Programado]],"")</f>
        <v/>
      </c>
      <c r="G63" s="49"/>
      <c r="H63" s="51" t="str">
        <f>IFERROR(C_U_Medida[[#This Row],[Alcanzado al 31/12/2022]]/C_U_Medida[[#This Row],[Programado]],"")</f>
        <v/>
      </c>
      <c r="I63" s="35" t="str">
        <f>IF(C_U_Medida[[#This Row],[Porcentaje alcanzado
 al 31/12/2022]]="","",IF(C_U_Medida[[#This Row],[Porcentaje alcanzado
 al 31/12/2022]]&gt;=90%,2,IF(AND(C_U_Medida[[#This Row],[Porcentaje alcanzado
 al 31/12/2022]]&gt;=50%,C_U_Medida[[#This Row],[Porcentaje alcanzado
 al 31/12/2022]]&lt;90%),1,0)))</f>
        <v/>
      </c>
      <c r="J63" s="48"/>
    </row>
    <row r="64" spans="2:10" x14ac:dyDescent="0.3">
      <c r="B64" s="34"/>
      <c r="C64" s="34"/>
      <c r="D64" s="49"/>
      <c r="E64" s="49"/>
      <c r="F64" s="51" t="str">
        <f>IFERROR(C_U_Medida[[#This Row],[Alcanzado al 30/06/2022 /1]]/C_U_Medida[[#This Row],[Programado]],"")</f>
        <v/>
      </c>
      <c r="G64" s="49"/>
      <c r="H64" s="51" t="str">
        <f>IFERROR(C_U_Medida[[#This Row],[Alcanzado al 31/12/2022]]/C_U_Medida[[#This Row],[Programado]],"")</f>
        <v/>
      </c>
      <c r="I64" s="35" t="str">
        <f>IF(C_U_Medida[[#This Row],[Porcentaje alcanzado
 al 31/12/2022]]="","",IF(C_U_Medida[[#This Row],[Porcentaje alcanzado
 al 31/12/2022]]&gt;=90%,2,IF(AND(C_U_Medida[[#This Row],[Porcentaje alcanzado
 al 31/12/2022]]&gt;=50%,C_U_Medida[[#This Row],[Porcentaje alcanzado
 al 31/12/2022]]&lt;90%),1,0)))</f>
        <v/>
      </c>
      <c r="J64" s="48"/>
    </row>
    <row r="65" spans="2:10" x14ac:dyDescent="0.3">
      <c r="B65" s="34"/>
      <c r="C65" s="34"/>
      <c r="D65" s="49"/>
      <c r="E65" s="49"/>
      <c r="F65" s="51" t="str">
        <f>IFERROR(C_U_Medida[[#This Row],[Alcanzado al 30/06/2022 /1]]/C_U_Medida[[#This Row],[Programado]],"")</f>
        <v/>
      </c>
      <c r="G65" s="49"/>
      <c r="H65" s="51" t="str">
        <f>IFERROR(C_U_Medida[[#This Row],[Alcanzado al 31/12/2022]]/C_U_Medida[[#This Row],[Programado]],"")</f>
        <v/>
      </c>
      <c r="I65" s="35" t="str">
        <f>IF(C_U_Medida[[#This Row],[Porcentaje alcanzado
 al 31/12/2022]]="","",IF(C_U_Medida[[#This Row],[Porcentaje alcanzado
 al 31/12/2022]]&gt;=90%,2,IF(AND(C_U_Medida[[#This Row],[Porcentaje alcanzado
 al 31/12/2022]]&gt;=50%,C_U_Medida[[#This Row],[Porcentaje alcanzado
 al 31/12/2022]]&lt;90%),1,0)))</f>
        <v/>
      </c>
      <c r="J65" s="48"/>
    </row>
    <row r="66" spans="2:10" x14ac:dyDescent="0.3">
      <c r="B66" s="34"/>
      <c r="C66" s="34"/>
      <c r="D66" s="49"/>
      <c r="E66" s="49"/>
      <c r="F66" s="51" t="str">
        <f>IFERROR(C_U_Medida[[#This Row],[Alcanzado al 30/06/2022 /1]]/C_U_Medida[[#This Row],[Programado]],"")</f>
        <v/>
      </c>
      <c r="G66" s="49"/>
      <c r="H66" s="51" t="str">
        <f>IFERROR(C_U_Medida[[#This Row],[Alcanzado al 31/12/2022]]/C_U_Medida[[#This Row],[Programado]],"")</f>
        <v/>
      </c>
      <c r="I66" s="35" t="str">
        <f>IF(C_U_Medida[[#This Row],[Porcentaje alcanzado
 al 31/12/2022]]="","",IF(C_U_Medida[[#This Row],[Porcentaje alcanzado
 al 31/12/2022]]&gt;=90%,2,IF(AND(C_U_Medida[[#This Row],[Porcentaje alcanzado
 al 31/12/2022]]&gt;=50%,C_U_Medida[[#This Row],[Porcentaje alcanzado
 al 31/12/2022]]&lt;90%),1,0)))</f>
        <v/>
      </c>
      <c r="J66" s="48"/>
    </row>
    <row r="67" spans="2:10" x14ac:dyDescent="0.3">
      <c r="B67" s="34"/>
      <c r="C67" s="34"/>
      <c r="D67" s="49"/>
      <c r="E67" s="49"/>
      <c r="F67" s="51" t="str">
        <f>IFERROR(C_U_Medida[[#This Row],[Alcanzado al 30/06/2022 /1]]/C_U_Medida[[#This Row],[Programado]],"")</f>
        <v/>
      </c>
      <c r="G67" s="49"/>
      <c r="H67" s="51" t="str">
        <f>IFERROR(C_U_Medida[[#This Row],[Alcanzado al 31/12/2022]]/C_U_Medida[[#This Row],[Programado]],"")</f>
        <v/>
      </c>
      <c r="I67" s="35" t="str">
        <f>IF(C_U_Medida[[#This Row],[Porcentaje alcanzado
 al 31/12/2022]]="","",IF(C_U_Medida[[#This Row],[Porcentaje alcanzado
 al 31/12/2022]]&gt;=90%,2,IF(AND(C_U_Medida[[#This Row],[Porcentaje alcanzado
 al 31/12/2022]]&gt;=50%,C_U_Medida[[#This Row],[Porcentaje alcanzado
 al 31/12/2022]]&lt;90%),1,0)))</f>
        <v/>
      </c>
      <c r="J67" s="48"/>
    </row>
    <row r="68" spans="2:10" x14ac:dyDescent="0.3">
      <c r="B68" s="34"/>
      <c r="C68" s="34"/>
      <c r="D68" s="49"/>
      <c r="E68" s="49"/>
      <c r="F68" s="51" t="str">
        <f>IFERROR(C_U_Medida[[#This Row],[Alcanzado al 30/06/2022 /1]]/C_U_Medida[[#This Row],[Programado]],"")</f>
        <v/>
      </c>
      <c r="G68" s="49"/>
      <c r="H68" s="51" t="str">
        <f>IFERROR(C_U_Medida[[#This Row],[Alcanzado al 31/12/2022]]/C_U_Medida[[#This Row],[Programado]],"")</f>
        <v/>
      </c>
      <c r="I68" s="35" t="str">
        <f>IF(C_U_Medida[[#This Row],[Porcentaje alcanzado
 al 31/12/2022]]="","",IF(C_U_Medida[[#This Row],[Porcentaje alcanzado
 al 31/12/2022]]&gt;=90%,2,IF(AND(C_U_Medida[[#This Row],[Porcentaje alcanzado
 al 31/12/2022]]&gt;=50%,C_U_Medida[[#This Row],[Porcentaje alcanzado
 al 31/12/2022]]&lt;90%),1,0)))</f>
        <v/>
      </c>
      <c r="J68" s="48"/>
    </row>
    <row r="69" spans="2:10" x14ac:dyDescent="0.3">
      <c r="B69" s="34"/>
      <c r="C69" s="34"/>
      <c r="D69" s="49"/>
      <c r="E69" s="49"/>
      <c r="F69" s="51" t="str">
        <f>IFERROR(C_U_Medida[[#This Row],[Alcanzado al 30/06/2022 /1]]/C_U_Medida[[#This Row],[Programado]],"")</f>
        <v/>
      </c>
      <c r="G69" s="49"/>
      <c r="H69" s="51" t="str">
        <f>IFERROR(C_U_Medida[[#This Row],[Alcanzado al 31/12/2022]]/C_U_Medida[[#This Row],[Programado]],"")</f>
        <v/>
      </c>
      <c r="I69" s="35" t="str">
        <f>IF(C_U_Medida[[#This Row],[Porcentaje alcanzado
 al 31/12/2022]]="","",IF(C_U_Medida[[#This Row],[Porcentaje alcanzado
 al 31/12/2022]]&gt;=90%,2,IF(AND(C_U_Medida[[#This Row],[Porcentaje alcanzado
 al 31/12/2022]]&gt;=50%,C_U_Medida[[#This Row],[Porcentaje alcanzado
 al 31/12/2022]]&lt;90%),1,0)))</f>
        <v/>
      </c>
      <c r="J69" s="48"/>
    </row>
    <row r="70" spans="2:10" x14ac:dyDescent="0.3">
      <c r="B70" s="34"/>
      <c r="C70" s="34"/>
      <c r="D70" s="49"/>
      <c r="E70" s="49"/>
      <c r="F70" s="51" t="str">
        <f>IFERROR(C_U_Medida[[#This Row],[Alcanzado al 30/06/2022 /1]]/C_U_Medida[[#This Row],[Programado]],"")</f>
        <v/>
      </c>
      <c r="G70" s="49"/>
      <c r="H70" s="51" t="str">
        <f>IFERROR(C_U_Medida[[#This Row],[Alcanzado al 31/12/2022]]/C_U_Medida[[#This Row],[Programado]],"")</f>
        <v/>
      </c>
      <c r="I70" s="35" t="str">
        <f>IF(C_U_Medida[[#This Row],[Porcentaje alcanzado
 al 31/12/2022]]="","",IF(C_U_Medida[[#This Row],[Porcentaje alcanzado
 al 31/12/2022]]&gt;=90%,2,IF(AND(C_U_Medida[[#This Row],[Porcentaje alcanzado
 al 31/12/2022]]&gt;=50%,C_U_Medida[[#This Row],[Porcentaje alcanzado
 al 31/12/2022]]&lt;90%),1,0)))</f>
        <v/>
      </c>
      <c r="J70" s="48"/>
    </row>
    <row r="71" spans="2:10" x14ac:dyDescent="0.3">
      <c r="B71" s="34"/>
      <c r="C71" s="34"/>
      <c r="D71" s="49"/>
      <c r="E71" s="49"/>
      <c r="F71" s="51" t="str">
        <f>IFERROR(C_U_Medida[[#This Row],[Alcanzado al 30/06/2022 /1]]/C_U_Medida[[#This Row],[Programado]],"")</f>
        <v/>
      </c>
      <c r="G71" s="49"/>
      <c r="H71" s="51" t="str">
        <f>IFERROR(C_U_Medida[[#This Row],[Alcanzado al 31/12/2022]]/C_U_Medida[[#This Row],[Programado]],"")</f>
        <v/>
      </c>
      <c r="I71" s="35" t="str">
        <f>IF(C_U_Medida[[#This Row],[Porcentaje alcanzado
 al 31/12/2022]]="","",IF(C_U_Medida[[#This Row],[Porcentaje alcanzado
 al 31/12/2022]]&gt;=90%,2,IF(AND(C_U_Medida[[#This Row],[Porcentaje alcanzado
 al 31/12/2022]]&gt;=50%,C_U_Medida[[#This Row],[Porcentaje alcanzado
 al 31/12/2022]]&lt;90%),1,0)))</f>
        <v/>
      </c>
      <c r="J71" s="48"/>
    </row>
    <row r="72" spans="2:10" x14ac:dyDescent="0.3">
      <c r="B72" s="34"/>
      <c r="C72" s="34"/>
      <c r="D72" s="49"/>
      <c r="E72" s="49"/>
      <c r="F72" s="51" t="str">
        <f>IFERROR(C_U_Medida[[#This Row],[Alcanzado al 30/06/2022 /1]]/C_U_Medida[[#This Row],[Programado]],"")</f>
        <v/>
      </c>
      <c r="G72" s="49"/>
      <c r="H72" s="51" t="str">
        <f>IFERROR(C_U_Medida[[#This Row],[Alcanzado al 31/12/2022]]/C_U_Medida[[#This Row],[Programado]],"")</f>
        <v/>
      </c>
      <c r="I72" s="35" t="str">
        <f>IF(C_U_Medida[[#This Row],[Porcentaje alcanzado
 al 31/12/2022]]="","",IF(C_U_Medida[[#This Row],[Porcentaje alcanzado
 al 31/12/2022]]&gt;=90%,2,IF(AND(C_U_Medida[[#This Row],[Porcentaje alcanzado
 al 31/12/2022]]&gt;=50%,C_U_Medida[[#This Row],[Porcentaje alcanzado
 al 31/12/2022]]&lt;90%),1,0)))</f>
        <v/>
      </c>
      <c r="J72" s="48"/>
    </row>
    <row r="73" spans="2:10" x14ac:dyDescent="0.3">
      <c r="B73" s="34"/>
      <c r="C73" s="34"/>
      <c r="D73" s="49"/>
      <c r="E73" s="49"/>
      <c r="F73" s="51" t="str">
        <f>IFERROR(C_U_Medida[[#This Row],[Alcanzado al 30/06/2022 /1]]/C_U_Medida[[#This Row],[Programado]],"")</f>
        <v/>
      </c>
      <c r="G73" s="49"/>
      <c r="H73" s="51" t="str">
        <f>IFERROR(C_U_Medida[[#This Row],[Alcanzado al 31/12/2022]]/C_U_Medida[[#This Row],[Programado]],"")</f>
        <v/>
      </c>
      <c r="I73" s="35" t="str">
        <f>IF(C_U_Medida[[#This Row],[Porcentaje alcanzado
 al 31/12/2022]]="","",IF(C_U_Medida[[#This Row],[Porcentaje alcanzado
 al 31/12/2022]]&gt;=90%,2,IF(AND(C_U_Medida[[#This Row],[Porcentaje alcanzado
 al 31/12/2022]]&gt;=50%,C_U_Medida[[#This Row],[Porcentaje alcanzado
 al 31/12/2022]]&lt;90%),1,0)))</f>
        <v/>
      </c>
      <c r="J73" s="48"/>
    </row>
    <row r="74" spans="2:10" x14ac:dyDescent="0.3">
      <c r="B74" s="34"/>
      <c r="C74" s="34"/>
      <c r="D74" s="49"/>
      <c r="E74" s="49"/>
      <c r="F74" s="51" t="str">
        <f>IFERROR(C_U_Medida[[#This Row],[Alcanzado al 30/06/2022 /1]]/C_U_Medida[[#This Row],[Programado]],"")</f>
        <v/>
      </c>
      <c r="G74" s="49"/>
      <c r="H74" s="51" t="str">
        <f>IFERROR(C_U_Medida[[#This Row],[Alcanzado al 31/12/2022]]/C_U_Medida[[#This Row],[Programado]],"")</f>
        <v/>
      </c>
      <c r="I74" s="35" t="str">
        <f>IF(C_U_Medida[[#This Row],[Porcentaje alcanzado
 al 31/12/2022]]="","",IF(C_U_Medida[[#This Row],[Porcentaje alcanzado
 al 31/12/2022]]&gt;=90%,2,IF(AND(C_U_Medida[[#This Row],[Porcentaje alcanzado
 al 31/12/2022]]&gt;=50%,C_U_Medida[[#This Row],[Porcentaje alcanzado
 al 31/12/2022]]&lt;90%),1,0)))</f>
        <v/>
      </c>
      <c r="J74" s="48"/>
    </row>
    <row r="75" spans="2:10" x14ac:dyDescent="0.3">
      <c r="B75" s="34"/>
      <c r="C75" s="34"/>
      <c r="D75" s="49"/>
      <c r="E75" s="49"/>
      <c r="F75" s="51" t="str">
        <f>IFERROR(C_U_Medida[[#This Row],[Alcanzado al 30/06/2022 /1]]/C_U_Medida[[#This Row],[Programado]],"")</f>
        <v/>
      </c>
      <c r="G75" s="49"/>
      <c r="H75" s="51" t="str">
        <f>IFERROR(C_U_Medida[[#This Row],[Alcanzado al 31/12/2022]]/C_U_Medida[[#This Row],[Programado]],"")</f>
        <v/>
      </c>
      <c r="I75" s="35" t="str">
        <f>IF(C_U_Medida[[#This Row],[Porcentaje alcanzado
 al 31/12/2022]]="","",IF(C_U_Medida[[#This Row],[Porcentaje alcanzado
 al 31/12/2022]]&gt;=90%,2,IF(AND(C_U_Medida[[#This Row],[Porcentaje alcanzado
 al 31/12/2022]]&gt;=50%,C_U_Medida[[#This Row],[Porcentaje alcanzado
 al 31/12/2022]]&lt;90%),1,0)))</f>
        <v/>
      </c>
      <c r="J75" s="48"/>
    </row>
    <row r="76" spans="2:10" x14ac:dyDescent="0.3">
      <c r="B76" s="34"/>
      <c r="C76" s="34"/>
      <c r="D76" s="49"/>
      <c r="E76" s="49"/>
      <c r="F76" s="51" t="str">
        <f>IFERROR(C_U_Medida[[#This Row],[Alcanzado al 30/06/2022 /1]]/C_U_Medida[[#This Row],[Programado]],"")</f>
        <v/>
      </c>
      <c r="G76" s="49"/>
      <c r="H76" s="51" t="str">
        <f>IFERROR(C_U_Medida[[#This Row],[Alcanzado al 31/12/2022]]/C_U_Medida[[#This Row],[Programado]],"")</f>
        <v/>
      </c>
      <c r="I76" s="35" t="str">
        <f>IF(C_U_Medida[[#This Row],[Porcentaje alcanzado
 al 31/12/2022]]="","",IF(C_U_Medida[[#This Row],[Porcentaje alcanzado
 al 31/12/2022]]&gt;=90%,2,IF(AND(C_U_Medida[[#This Row],[Porcentaje alcanzado
 al 31/12/2022]]&gt;=50%,C_U_Medida[[#This Row],[Porcentaje alcanzado
 al 31/12/2022]]&lt;90%),1,0)))</f>
        <v/>
      </c>
      <c r="J76" s="48"/>
    </row>
    <row r="77" spans="2:10" x14ac:dyDescent="0.3">
      <c r="B77" s="34"/>
      <c r="C77" s="34"/>
      <c r="D77" s="49"/>
      <c r="E77" s="49"/>
      <c r="F77" s="51" t="str">
        <f>IFERROR(C_U_Medida[[#This Row],[Alcanzado al 30/06/2022 /1]]/C_U_Medida[[#This Row],[Programado]],"")</f>
        <v/>
      </c>
      <c r="G77" s="49"/>
      <c r="H77" s="51" t="str">
        <f>IFERROR(C_U_Medida[[#This Row],[Alcanzado al 31/12/2022]]/C_U_Medida[[#This Row],[Programado]],"")</f>
        <v/>
      </c>
      <c r="I77" s="35" t="str">
        <f>IF(C_U_Medida[[#This Row],[Porcentaje alcanzado
 al 31/12/2022]]="","",IF(C_U_Medida[[#This Row],[Porcentaje alcanzado
 al 31/12/2022]]&gt;=90%,2,IF(AND(C_U_Medida[[#This Row],[Porcentaje alcanzado
 al 31/12/2022]]&gt;=50%,C_U_Medida[[#This Row],[Porcentaje alcanzado
 al 31/12/2022]]&lt;90%),1,0)))</f>
        <v/>
      </c>
      <c r="J77" s="48"/>
    </row>
    <row r="78" spans="2:10" x14ac:dyDescent="0.3">
      <c r="B78" s="34"/>
      <c r="C78" s="34"/>
      <c r="D78" s="49"/>
      <c r="E78" s="49"/>
      <c r="F78" s="51" t="str">
        <f>IFERROR(C_U_Medida[[#This Row],[Alcanzado al 30/06/2022 /1]]/C_U_Medida[[#This Row],[Programado]],"")</f>
        <v/>
      </c>
      <c r="G78" s="49"/>
      <c r="H78" s="51" t="str">
        <f>IFERROR(C_U_Medida[[#This Row],[Alcanzado al 31/12/2022]]/C_U_Medida[[#This Row],[Programado]],"")</f>
        <v/>
      </c>
      <c r="I78" s="35" t="str">
        <f>IF(C_U_Medida[[#This Row],[Porcentaje alcanzado
 al 31/12/2022]]="","",IF(C_U_Medida[[#This Row],[Porcentaje alcanzado
 al 31/12/2022]]&gt;=90%,2,IF(AND(C_U_Medida[[#This Row],[Porcentaje alcanzado
 al 31/12/2022]]&gt;=50%,C_U_Medida[[#This Row],[Porcentaje alcanzado
 al 31/12/2022]]&lt;90%),1,0)))</f>
        <v/>
      </c>
      <c r="J78" s="48"/>
    </row>
    <row r="79" spans="2:10" x14ac:dyDescent="0.3">
      <c r="B79" s="36"/>
      <c r="C79" s="36"/>
      <c r="D79" s="50"/>
      <c r="E79" s="50"/>
      <c r="F79" s="52" t="str">
        <f>IFERROR(C_U_Medida[[#This Row],[Alcanzado al 30/06/2022 /1]]/C_U_Medida[[#This Row],[Programado]],"")</f>
        <v/>
      </c>
      <c r="G79" s="49"/>
      <c r="H79" s="52" t="str">
        <f>IFERROR(C_U_Medida[[#This Row],[Alcanzado al 31/12/2022]]/C_U_Medida[[#This Row],[Programado]],"")</f>
        <v/>
      </c>
      <c r="I79" s="37" t="str">
        <f>IF(C_U_Medida[[#This Row],[Porcentaje alcanzado
 al 31/12/2022]]="","",IF(C_U_Medida[[#This Row],[Porcentaje alcanzado
 al 31/12/2022]]&gt;=90%,2,IF(AND(C_U_Medida[[#This Row],[Porcentaje alcanzado
 al 31/12/2022]]&gt;=50%,C_U_Medida[[#This Row],[Porcentaje alcanzado
 al 31/12/2022]]&lt;90%),1,0)))</f>
        <v/>
      </c>
      <c r="J79" s="48"/>
    </row>
    <row r="81" spans="2:2" x14ac:dyDescent="0.3">
      <c r="B81" s="31" t="s">
        <v>263</v>
      </c>
    </row>
    <row r="82" spans="2:2" ht="16.2" x14ac:dyDescent="0.3">
      <c r="B82" t="s">
        <v>264</v>
      </c>
    </row>
  </sheetData>
  <sheetProtection algorithmName="SHA-512" hashValue="LyJr2jOkWi4B0A0zvaLjmE+pIF8NOsY+9cywPUkPnmiH0pzoN4DZQV+CEbe96XhuK+n1WTKl4jj6gHLXrMVbQQ==" saltValue="JpyEtVv2sx65kudRtEYbTg==" spinCount="100000" sheet="1" formatCells="0" formatColumns="0" formatRows="0" insertRows="0" autoFilter="0"/>
  <mergeCells count="5">
    <mergeCell ref="C5:H5"/>
    <mergeCell ref="B2:I2"/>
    <mergeCell ref="B4:I4"/>
    <mergeCell ref="B3:I3"/>
    <mergeCell ref="R1:T1"/>
  </mergeCells>
  <conditionalFormatting sqref="I7:J79">
    <cfRule type="iconSet" priority="3">
      <iconSet showValue="0">
        <cfvo type="percent" val="0"/>
        <cfvo type="num" val="0" gte="0"/>
        <cfvo type="num" val="1" gte="0"/>
      </iconSet>
    </cfRule>
  </conditionalFormatting>
  <conditionalFormatting sqref="R2:R4">
    <cfRule type="iconSet" priority="1">
      <iconSet showValue="0">
        <cfvo type="percent" val="0"/>
        <cfvo type="num" val="0" gte="0"/>
        <cfvo type="num" val="1" gte="0"/>
      </iconSet>
    </cfRule>
  </conditionalFormatting>
  <dataValidations count="3">
    <dataValidation type="custom" allowBlank="1" showInputMessage="1" showErrorMessage="1" errorTitle="Protegida" error="No debe modificar la fórmula" sqref="B3:I3" xr:uid="{AF3D0069-D807-45C0-A174-5F445835698F}">
      <formula1>""""""</formula1>
    </dataValidation>
    <dataValidation type="custom" allowBlank="1" showInputMessage="1" showErrorMessage="1" errorTitle="Celda Protegida" error="No debe cambiar la fórmula" sqref="I7:I79" xr:uid="{2DD7C50F-F9FE-4F0E-B221-63D10A003179}">
      <formula1>""""""</formula1>
    </dataValidation>
    <dataValidation allowBlank="1" showInputMessage="1" showErrorMessage="1" errorTitle="Celda Protegida" error="No debe cambiar la fórmula" sqref="J7:J79" xr:uid="{EF952173-10C4-4134-8696-E96AB41E88B8}"/>
  </dataValidations>
  <pageMargins left="0.7" right="0.7" top="0.75" bottom="0.75" header="0.3" footer="0.3"/>
  <pageSetup paperSize="9" orientation="portrait" horizontalDpi="200" verticalDpi="200" r:id="rId1"/>
  <ignoredErrors>
    <ignoredError sqref="I7:I79" listDataValidation="1"/>
    <ignoredError sqref="H7 F8:F79 H9:H79" unlockedFormula="1"/>
  </ignoredErrors>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11464-E7EE-49DD-9C9F-8C256BA6BC9A}">
  <sheetPr codeName="Hoja5">
    <tabColor rgb="FFB686DA"/>
  </sheetPr>
  <dimension ref="A1:H373"/>
  <sheetViews>
    <sheetView showGridLines="0" topLeftCell="E1" zoomScaleNormal="100" workbookViewId="0">
      <selection activeCell="B7" sqref="B7"/>
    </sheetView>
  </sheetViews>
  <sheetFormatPr baseColWidth="10" defaultColWidth="0" defaultRowHeight="14.4" x14ac:dyDescent="0.3"/>
  <cols>
    <col min="1" max="1" width="2.33203125" customWidth="1"/>
    <col min="2" max="2" width="43.88671875" customWidth="1"/>
    <col min="3" max="3" width="11.88671875" bestFit="1" customWidth="1"/>
    <col min="4" max="5" width="43.88671875" customWidth="1"/>
    <col min="6" max="6" width="11.5546875" customWidth="1"/>
    <col min="7" max="7" width="43.88671875" customWidth="1"/>
    <col min="8" max="8" width="4.6640625" customWidth="1"/>
    <col min="9" max="16384" width="11.5546875" hidden="1"/>
  </cols>
  <sheetData>
    <row r="1" spans="2:7" x14ac:dyDescent="0.3">
      <c r="B1" s="29"/>
      <c r="C1" s="29"/>
      <c r="D1" s="29"/>
      <c r="E1" s="29"/>
      <c r="G1" s="29"/>
    </row>
    <row r="2" spans="2:7" ht="28.2" customHeight="1" x14ac:dyDescent="0.3">
      <c r="B2" s="68" t="s">
        <v>265</v>
      </c>
      <c r="C2" s="68"/>
      <c r="D2" s="68"/>
      <c r="E2" s="68"/>
      <c r="F2" s="68"/>
      <c r="G2" s="68"/>
    </row>
    <row r="3" spans="2:7" x14ac:dyDescent="0.3">
      <c r="B3" s="64" t="str">
        <f>IF(Inicio!D6="","",Inicio!D6)</f>
        <v>751 02 Museo Nacional de Costa Rica</v>
      </c>
      <c r="C3" s="64"/>
      <c r="D3" s="64"/>
      <c r="E3" s="64"/>
      <c r="F3" s="64"/>
      <c r="G3" s="64"/>
    </row>
    <row r="4" spans="2:7" x14ac:dyDescent="0.3">
      <c r="B4" s="64" t="s">
        <v>247</v>
      </c>
      <c r="C4" s="64"/>
      <c r="D4" s="64"/>
      <c r="E4" s="64"/>
      <c r="F4" s="64"/>
      <c r="G4" s="64"/>
    </row>
    <row r="5" spans="2:7" ht="7.2" customHeight="1" x14ac:dyDescent="0.3">
      <c r="B5" s="29"/>
      <c r="C5" s="29"/>
      <c r="D5" s="29"/>
      <c r="E5" s="29"/>
      <c r="G5" s="29"/>
    </row>
    <row r="6" spans="2:7" ht="42" x14ac:dyDescent="0.3">
      <c r="B6" s="38" t="s">
        <v>266</v>
      </c>
      <c r="C6" s="38" t="s">
        <v>267</v>
      </c>
      <c r="D6" s="38" t="s">
        <v>268</v>
      </c>
      <c r="E6" s="38" t="s">
        <v>269</v>
      </c>
      <c r="F6" s="38" t="s">
        <v>270</v>
      </c>
      <c r="G6" s="44" t="s">
        <v>271</v>
      </c>
    </row>
    <row r="7" spans="2:7" x14ac:dyDescent="0.3">
      <c r="B7" s="34"/>
      <c r="C7" s="41"/>
      <c r="D7" s="34"/>
      <c r="E7" s="54"/>
      <c r="F7" s="41"/>
      <c r="G7" s="53"/>
    </row>
    <row r="8" spans="2:7" x14ac:dyDescent="0.3">
      <c r="B8" s="34"/>
      <c r="C8" s="41"/>
      <c r="D8" s="34"/>
      <c r="E8" s="54"/>
      <c r="F8" s="41"/>
      <c r="G8" s="53"/>
    </row>
    <row r="9" spans="2:7" x14ac:dyDescent="0.3">
      <c r="B9" s="34"/>
      <c r="C9" s="41"/>
      <c r="D9" s="34"/>
      <c r="E9" s="54"/>
      <c r="F9" s="41"/>
      <c r="G9" s="53"/>
    </row>
    <row r="10" spans="2:7" x14ac:dyDescent="0.3">
      <c r="B10" s="34"/>
      <c r="C10" s="41"/>
      <c r="D10" s="34"/>
      <c r="E10" s="54"/>
      <c r="F10" s="41"/>
      <c r="G10" s="53"/>
    </row>
    <row r="11" spans="2:7" x14ac:dyDescent="0.3">
      <c r="B11" s="34"/>
      <c r="C11" s="41"/>
      <c r="D11" s="34"/>
      <c r="E11" s="54"/>
      <c r="F11" s="41"/>
      <c r="G11" s="53"/>
    </row>
    <row r="12" spans="2:7" x14ac:dyDescent="0.3">
      <c r="B12" s="34"/>
      <c r="C12" s="41"/>
      <c r="D12" s="34"/>
      <c r="E12" s="54"/>
      <c r="F12" s="41"/>
      <c r="G12" s="53"/>
    </row>
    <row r="13" spans="2:7" x14ac:dyDescent="0.3">
      <c r="B13" s="34"/>
      <c r="C13" s="41"/>
      <c r="D13" s="34"/>
      <c r="E13" s="54"/>
      <c r="F13" s="41"/>
      <c r="G13" s="53"/>
    </row>
    <row r="14" spans="2:7" x14ac:dyDescent="0.3">
      <c r="B14" s="34"/>
      <c r="C14" s="41"/>
      <c r="D14" s="34"/>
      <c r="E14" s="54"/>
      <c r="F14" s="41"/>
      <c r="G14" s="53"/>
    </row>
    <row r="15" spans="2:7" x14ac:dyDescent="0.3">
      <c r="B15" s="34"/>
      <c r="C15" s="41"/>
      <c r="D15" s="34"/>
      <c r="E15" s="54"/>
      <c r="F15" s="41"/>
      <c r="G15" s="53"/>
    </row>
    <row r="16" spans="2:7" x14ac:dyDescent="0.3">
      <c r="B16" s="34"/>
      <c r="C16" s="41"/>
      <c r="D16" s="34"/>
      <c r="E16" s="54"/>
      <c r="F16" s="41"/>
      <c r="G16" s="53"/>
    </row>
    <row r="17" spans="2:7" x14ac:dyDescent="0.3">
      <c r="B17" s="34"/>
      <c r="C17" s="41"/>
      <c r="D17" s="34"/>
      <c r="E17" s="54"/>
      <c r="F17" s="41"/>
      <c r="G17" s="53"/>
    </row>
    <row r="18" spans="2:7" x14ac:dyDescent="0.3">
      <c r="B18" s="34"/>
      <c r="C18" s="41"/>
      <c r="D18" s="34"/>
      <c r="E18" s="54"/>
      <c r="F18" s="41"/>
      <c r="G18" s="53"/>
    </row>
    <row r="19" spans="2:7" x14ac:dyDescent="0.3">
      <c r="B19" s="34"/>
      <c r="C19" s="41"/>
      <c r="D19" s="34"/>
      <c r="E19" s="54"/>
      <c r="F19" s="41"/>
      <c r="G19" s="53"/>
    </row>
    <row r="20" spans="2:7" x14ac:dyDescent="0.3">
      <c r="B20" s="34"/>
      <c r="C20" s="41"/>
      <c r="D20" s="34"/>
      <c r="E20" s="54"/>
      <c r="F20" s="41"/>
      <c r="G20" s="53"/>
    </row>
    <row r="21" spans="2:7" x14ac:dyDescent="0.3">
      <c r="B21" s="34"/>
      <c r="C21" s="41"/>
      <c r="D21" s="34"/>
      <c r="E21" s="54"/>
      <c r="F21" s="41"/>
      <c r="G21" s="53"/>
    </row>
    <row r="22" spans="2:7" x14ac:dyDescent="0.3">
      <c r="B22" s="34"/>
      <c r="C22" s="41"/>
      <c r="D22" s="34"/>
      <c r="E22" s="54"/>
      <c r="F22" s="41"/>
      <c r="G22" s="53"/>
    </row>
    <row r="23" spans="2:7" x14ac:dyDescent="0.3">
      <c r="B23" s="34"/>
      <c r="C23" s="41"/>
      <c r="D23" s="34"/>
      <c r="E23" s="54"/>
      <c r="F23" s="41"/>
      <c r="G23" s="53"/>
    </row>
    <row r="24" spans="2:7" x14ac:dyDescent="0.3">
      <c r="B24" s="34"/>
      <c r="C24" s="41"/>
      <c r="D24" s="34"/>
      <c r="E24" s="54"/>
      <c r="F24" s="41"/>
      <c r="G24" s="53"/>
    </row>
    <row r="25" spans="2:7" x14ac:dyDescent="0.3">
      <c r="B25" s="34"/>
      <c r="C25" s="41"/>
      <c r="D25" s="34"/>
      <c r="E25" s="54"/>
      <c r="F25" s="41"/>
      <c r="G25" s="53"/>
    </row>
    <row r="26" spans="2:7" x14ac:dyDescent="0.3">
      <c r="B26" s="34"/>
      <c r="C26" s="41"/>
      <c r="D26" s="34"/>
      <c r="E26" s="54"/>
      <c r="F26" s="41"/>
      <c r="G26" s="53"/>
    </row>
    <row r="27" spans="2:7" x14ac:dyDescent="0.3">
      <c r="B27" s="34"/>
      <c r="C27" s="41"/>
      <c r="D27" s="34"/>
      <c r="E27" s="54"/>
      <c r="F27" s="41"/>
      <c r="G27" s="53"/>
    </row>
    <row r="28" spans="2:7" x14ac:dyDescent="0.3">
      <c r="B28" s="34"/>
      <c r="C28" s="41"/>
      <c r="D28" s="34"/>
      <c r="E28" s="54"/>
      <c r="F28" s="41"/>
      <c r="G28" s="53"/>
    </row>
    <row r="29" spans="2:7" x14ac:dyDescent="0.3">
      <c r="B29" s="34"/>
      <c r="C29" s="41"/>
      <c r="D29" s="34"/>
      <c r="E29" s="54"/>
      <c r="F29" s="41"/>
      <c r="G29" s="53"/>
    </row>
    <row r="30" spans="2:7" x14ac:dyDescent="0.3">
      <c r="B30" s="34"/>
      <c r="C30" s="41"/>
      <c r="D30" s="34"/>
      <c r="E30" s="54"/>
      <c r="F30" s="41"/>
      <c r="G30" s="53"/>
    </row>
    <row r="31" spans="2:7" x14ac:dyDescent="0.3">
      <c r="B31" s="34"/>
      <c r="C31" s="41"/>
      <c r="D31" s="34"/>
      <c r="E31" s="54"/>
      <c r="F31" s="41"/>
      <c r="G31" s="53"/>
    </row>
    <row r="32" spans="2:7" x14ac:dyDescent="0.3">
      <c r="B32" s="34"/>
      <c r="C32" s="41"/>
      <c r="D32" s="34"/>
      <c r="E32" s="54"/>
      <c r="F32" s="41"/>
      <c r="G32" s="53"/>
    </row>
    <row r="33" spans="2:7" x14ac:dyDescent="0.3">
      <c r="B33" s="34"/>
      <c r="C33" s="41"/>
      <c r="D33" s="34"/>
      <c r="E33" s="54"/>
      <c r="F33" s="41"/>
      <c r="G33" s="53"/>
    </row>
    <row r="34" spans="2:7" x14ac:dyDescent="0.3">
      <c r="B34" s="34"/>
      <c r="C34" s="41"/>
      <c r="D34" s="34"/>
      <c r="E34" s="54"/>
      <c r="F34" s="41"/>
      <c r="G34" s="53"/>
    </row>
    <row r="35" spans="2:7" x14ac:dyDescent="0.3">
      <c r="B35" s="34"/>
      <c r="C35" s="41"/>
      <c r="D35" s="34"/>
      <c r="E35" s="54"/>
      <c r="F35" s="41"/>
      <c r="G35" s="53"/>
    </row>
    <row r="36" spans="2:7" x14ac:dyDescent="0.3">
      <c r="B36" s="34"/>
      <c r="C36" s="41"/>
      <c r="D36" s="34"/>
      <c r="E36" s="54"/>
      <c r="F36" s="41"/>
      <c r="G36" s="53"/>
    </row>
    <row r="37" spans="2:7" x14ac:dyDescent="0.3">
      <c r="B37" s="34"/>
      <c r="C37" s="41"/>
      <c r="D37" s="34"/>
      <c r="E37" s="54"/>
      <c r="F37" s="41"/>
      <c r="G37" s="53"/>
    </row>
    <row r="38" spans="2:7" x14ac:dyDescent="0.3">
      <c r="B38" s="34"/>
      <c r="C38" s="41"/>
      <c r="D38" s="34"/>
      <c r="E38" s="54"/>
      <c r="F38" s="41"/>
      <c r="G38" s="53"/>
    </row>
    <row r="39" spans="2:7" x14ac:dyDescent="0.3">
      <c r="B39" s="34"/>
      <c r="C39" s="41"/>
      <c r="D39" s="34"/>
      <c r="E39" s="54"/>
      <c r="F39" s="41"/>
      <c r="G39" s="53"/>
    </row>
    <row r="40" spans="2:7" x14ac:dyDescent="0.3">
      <c r="B40" s="34"/>
      <c r="C40" s="41"/>
      <c r="D40" s="34"/>
      <c r="E40" s="54"/>
      <c r="F40" s="41"/>
      <c r="G40" s="53"/>
    </row>
    <row r="41" spans="2:7" x14ac:dyDescent="0.3">
      <c r="B41" s="34"/>
      <c r="C41" s="41"/>
      <c r="D41" s="34"/>
      <c r="E41" s="54"/>
      <c r="F41" s="41"/>
      <c r="G41" s="53"/>
    </row>
    <row r="42" spans="2:7" x14ac:dyDescent="0.3">
      <c r="B42" s="34"/>
      <c r="C42" s="41"/>
      <c r="D42" s="34"/>
      <c r="E42" s="54"/>
      <c r="F42" s="41"/>
      <c r="G42" s="53"/>
    </row>
    <row r="43" spans="2:7" x14ac:dyDescent="0.3">
      <c r="B43" s="34"/>
      <c r="C43" s="41"/>
      <c r="D43" s="34"/>
      <c r="E43" s="54"/>
      <c r="F43" s="41"/>
      <c r="G43" s="53"/>
    </row>
    <row r="44" spans="2:7" x14ac:dyDescent="0.3">
      <c r="B44" s="34"/>
      <c r="C44" s="41"/>
      <c r="D44" s="34"/>
      <c r="E44" s="54"/>
      <c r="F44" s="41"/>
      <c r="G44" s="53"/>
    </row>
    <row r="45" spans="2:7" x14ac:dyDescent="0.3">
      <c r="B45" s="34"/>
      <c r="C45" s="41"/>
      <c r="D45" s="34"/>
      <c r="E45" s="54"/>
      <c r="F45" s="41"/>
      <c r="G45" s="53"/>
    </row>
    <row r="46" spans="2:7" x14ac:dyDescent="0.3">
      <c r="B46" s="34"/>
      <c r="C46" s="41"/>
      <c r="D46" s="34"/>
      <c r="E46" s="54"/>
      <c r="F46" s="41"/>
      <c r="G46" s="53"/>
    </row>
    <row r="47" spans="2:7" x14ac:dyDescent="0.3">
      <c r="B47" s="34"/>
      <c r="C47" s="41"/>
      <c r="D47" s="34"/>
      <c r="E47" s="54"/>
      <c r="F47" s="41"/>
      <c r="G47" s="53"/>
    </row>
    <row r="48" spans="2:7" x14ac:dyDescent="0.3">
      <c r="B48" s="34"/>
      <c r="C48" s="41"/>
      <c r="D48" s="34"/>
      <c r="E48" s="54"/>
      <c r="F48" s="41"/>
      <c r="G48" s="53"/>
    </row>
    <row r="49" spans="2:7" x14ac:dyDescent="0.3">
      <c r="B49" s="34"/>
      <c r="C49" s="41"/>
      <c r="D49" s="34"/>
      <c r="E49" s="54"/>
      <c r="F49" s="41"/>
      <c r="G49" s="53"/>
    </row>
    <row r="50" spans="2:7" x14ac:dyDescent="0.3">
      <c r="B50" s="34"/>
      <c r="C50" s="41"/>
      <c r="D50" s="34"/>
      <c r="E50" s="54"/>
      <c r="F50" s="41"/>
      <c r="G50" s="53"/>
    </row>
    <row r="51" spans="2:7" x14ac:dyDescent="0.3">
      <c r="B51" s="34"/>
      <c r="C51" s="41"/>
      <c r="D51" s="34"/>
      <c r="E51" s="54"/>
      <c r="F51" s="41"/>
      <c r="G51" s="53"/>
    </row>
    <row r="52" spans="2:7" x14ac:dyDescent="0.3">
      <c r="B52" s="34"/>
      <c r="C52" s="41"/>
      <c r="D52" s="34"/>
      <c r="E52" s="54"/>
      <c r="F52" s="41"/>
      <c r="G52" s="53"/>
    </row>
    <row r="53" spans="2:7" x14ac:dyDescent="0.3">
      <c r="B53" s="34"/>
      <c r="C53" s="41"/>
      <c r="D53" s="34"/>
      <c r="E53" s="54"/>
      <c r="F53" s="41"/>
      <c r="G53" s="53"/>
    </row>
    <row r="54" spans="2:7" x14ac:dyDescent="0.3">
      <c r="B54" s="34"/>
      <c r="C54" s="41"/>
      <c r="D54" s="34"/>
      <c r="E54" s="54"/>
      <c r="F54" s="41"/>
      <c r="G54" s="53"/>
    </row>
    <row r="55" spans="2:7" x14ac:dyDescent="0.3">
      <c r="B55" s="34"/>
      <c r="C55" s="41"/>
      <c r="D55" s="34"/>
      <c r="E55" s="54"/>
      <c r="F55" s="41"/>
      <c r="G55" s="53"/>
    </row>
    <row r="56" spans="2:7" x14ac:dyDescent="0.3">
      <c r="B56" s="34"/>
      <c r="C56" s="41"/>
      <c r="D56" s="34"/>
      <c r="E56" s="54"/>
      <c r="F56" s="41"/>
      <c r="G56" s="53"/>
    </row>
    <row r="57" spans="2:7" x14ac:dyDescent="0.3">
      <c r="B57" s="34"/>
      <c r="C57" s="41"/>
      <c r="D57" s="34"/>
      <c r="E57" s="54"/>
      <c r="F57" s="41"/>
      <c r="G57" s="53"/>
    </row>
    <row r="58" spans="2:7" x14ac:dyDescent="0.3">
      <c r="B58" s="34"/>
      <c r="C58" s="41"/>
      <c r="D58" s="34"/>
      <c r="E58" s="54"/>
      <c r="F58" s="41"/>
      <c r="G58" s="53"/>
    </row>
    <row r="59" spans="2:7" x14ac:dyDescent="0.3">
      <c r="B59" s="34"/>
      <c r="C59" s="41"/>
      <c r="D59" s="34"/>
      <c r="E59" s="54"/>
      <c r="F59" s="41"/>
      <c r="G59" s="53"/>
    </row>
    <row r="60" spans="2:7" x14ac:dyDescent="0.3">
      <c r="B60" s="34"/>
      <c r="C60" s="41"/>
      <c r="D60" s="34"/>
      <c r="E60" s="54"/>
      <c r="F60" s="41"/>
      <c r="G60" s="53"/>
    </row>
    <row r="61" spans="2:7" x14ac:dyDescent="0.3">
      <c r="B61" s="34"/>
      <c r="C61" s="41"/>
      <c r="D61" s="34"/>
      <c r="E61" s="54"/>
      <c r="F61" s="41"/>
      <c r="G61" s="53"/>
    </row>
    <row r="62" spans="2:7" x14ac:dyDescent="0.3">
      <c r="B62" s="34"/>
      <c r="C62" s="41"/>
      <c r="D62" s="34"/>
      <c r="E62" s="54"/>
      <c r="F62" s="41"/>
      <c r="G62" s="53"/>
    </row>
    <row r="63" spans="2:7" x14ac:dyDescent="0.3">
      <c r="B63" s="34"/>
      <c r="C63" s="41"/>
      <c r="D63" s="34"/>
      <c r="E63" s="54"/>
      <c r="F63" s="41"/>
      <c r="G63" s="53"/>
    </row>
    <row r="64" spans="2:7" x14ac:dyDescent="0.3">
      <c r="B64" s="34"/>
      <c r="C64" s="41"/>
      <c r="D64" s="34"/>
      <c r="E64" s="54"/>
      <c r="F64" s="41"/>
      <c r="G64" s="53"/>
    </row>
    <row r="65" spans="2:7" x14ac:dyDescent="0.3">
      <c r="B65" s="34"/>
      <c r="C65" s="41"/>
      <c r="D65" s="34"/>
      <c r="E65" s="54"/>
      <c r="F65" s="41"/>
      <c r="G65" s="53"/>
    </row>
    <row r="66" spans="2:7" x14ac:dyDescent="0.3">
      <c r="B66" s="34"/>
      <c r="C66" s="41"/>
      <c r="D66" s="34"/>
      <c r="E66" s="54"/>
      <c r="F66" s="41"/>
      <c r="G66" s="53"/>
    </row>
    <row r="67" spans="2:7" x14ac:dyDescent="0.3">
      <c r="B67" s="34"/>
      <c r="C67" s="41"/>
      <c r="D67" s="34"/>
      <c r="E67" s="54"/>
      <c r="F67" s="41"/>
      <c r="G67" s="53"/>
    </row>
    <row r="68" spans="2:7" x14ac:dyDescent="0.3">
      <c r="B68" s="34"/>
      <c r="C68" s="41"/>
      <c r="D68" s="34"/>
      <c r="E68" s="54"/>
      <c r="F68" s="41"/>
      <c r="G68" s="53"/>
    </row>
    <row r="69" spans="2:7" x14ac:dyDescent="0.3">
      <c r="B69" s="34"/>
      <c r="C69" s="41"/>
      <c r="D69" s="34"/>
      <c r="E69" s="54"/>
      <c r="F69" s="41"/>
      <c r="G69" s="53"/>
    </row>
    <row r="70" spans="2:7" x14ac:dyDescent="0.3">
      <c r="B70" s="34"/>
      <c r="C70" s="41"/>
      <c r="D70" s="34"/>
      <c r="E70" s="54"/>
      <c r="F70" s="41"/>
      <c r="G70" s="53"/>
    </row>
    <row r="71" spans="2:7" x14ac:dyDescent="0.3">
      <c r="B71" s="34"/>
      <c r="C71" s="41"/>
      <c r="D71" s="34"/>
      <c r="E71" s="54"/>
      <c r="F71" s="41"/>
      <c r="G71" s="53"/>
    </row>
    <row r="72" spans="2:7" x14ac:dyDescent="0.3">
      <c r="B72" s="34"/>
      <c r="C72" s="41"/>
      <c r="D72" s="34"/>
      <c r="E72" s="54"/>
      <c r="F72" s="41"/>
      <c r="G72" s="53"/>
    </row>
    <row r="73" spans="2:7" x14ac:dyDescent="0.3">
      <c r="B73" s="34"/>
      <c r="C73" s="41"/>
      <c r="D73" s="34"/>
      <c r="E73" s="54"/>
      <c r="F73" s="41"/>
      <c r="G73" s="53"/>
    </row>
    <row r="74" spans="2:7" x14ac:dyDescent="0.3">
      <c r="B74" s="34"/>
      <c r="C74" s="41"/>
      <c r="D74" s="34"/>
      <c r="E74" s="54"/>
      <c r="F74" s="41"/>
      <c r="G74" s="53"/>
    </row>
    <row r="75" spans="2:7" x14ac:dyDescent="0.3">
      <c r="B75" s="34"/>
      <c r="C75" s="41"/>
      <c r="D75" s="34"/>
      <c r="E75" s="54"/>
      <c r="F75" s="41"/>
      <c r="G75" s="53"/>
    </row>
    <row r="76" spans="2:7" x14ac:dyDescent="0.3">
      <c r="B76" s="34"/>
      <c r="C76" s="41"/>
      <c r="D76" s="34"/>
      <c r="E76" s="54"/>
      <c r="F76" s="41"/>
      <c r="G76" s="53"/>
    </row>
    <row r="77" spans="2:7" x14ac:dyDescent="0.3">
      <c r="B77" s="34"/>
      <c r="C77" s="41"/>
      <c r="D77" s="34"/>
      <c r="E77" s="54"/>
      <c r="F77" s="41"/>
      <c r="G77" s="53"/>
    </row>
    <row r="78" spans="2:7" x14ac:dyDescent="0.3">
      <c r="B78" s="34"/>
      <c r="C78" s="41"/>
      <c r="D78" s="34"/>
      <c r="E78" s="54"/>
      <c r="F78" s="41"/>
      <c r="G78" s="53"/>
    </row>
    <row r="79" spans="2:7" x14ac:dyDescent="0.3">
      <c r="B79" s="34"/>
      <c r="C79" s="41"/>
      <c r="D79" s="34"/>
      <c r="E79" s="54"/>
      <c r="F79" s="41"/>
      <c r="G79" s="53"/>
    </row>
    <row r="80" spans="2:7" x14ac:dyDescent="0.3">
      <c r="B80" s="34"/>
      <c r="C80" s="41"/>
      <c r="D80" s="34"/>
      <c r="E80" s="54"/>
      <c r="F80" s="41"/>
      <c r="G80" s="53"/>
    </row>
    <row r="81" spans="2:7" x14ac:dyDescent="0.3">
      <c r="B81" s="34"/>
      <c r="C81" s="41"/>
      <c r="D81" s="34"/>
      <c r="E81" s="54"/>
      <c r="F81" s="41"/>
      <c r="G81" s="53"/>
    </row>
    <row r="82" spans="2:7" x14ac:dyDescent="0.3">
      <c r="B82" s="34"/>
      <c r="C82" s="41"/>
      <c r="D82" s="34"/>
      <c r="E82" s="54"/>
      <c r="F82" s="41"/>
      <c r="G82" s="53"/>
    </row>
    <row r="83" spans="2:7" x14ac:dyDescent="0.3">
      <c r="B83" s="34"/>
      <c r="C83" s="41"/>
      <c r="D83" s="34"/>
      <c r="E83" s="54"/>
      <c r="F83" s="41"/>
      <c r="G83" s="53"/>
    </row>
    <row r="84" spans="2:7" x14ac:dyDescent="0.3">
      <c r="B84" s="34"/>
      <c r="C84" s="41"/>
      <c r="D84" s="34"/>
      <c r="E84" s="54"/>
      <c r="F84" s="41"/>
      <c r="G84" s="53"/>
    </row>
    <row r="85" spans="2:7" x14ac:dyDescent="0.3">
      <c r="B85" s="34"/>
      <c r="C85" s="41"/>
      <c r="D85" s="34"/>
      <c r="E85" s="54"/>
      <c r="F85" s="41"/>
      <c r="G85" s="53"/>
    </row>
    <row r="86" spans="2:7" x14ac:dyDescent="0.3">
      <c r="B86" s="34"/>
      <c r="C86" s="41"/>
      <c r="D86" s="34"/>
      <c r="E86" s="54"/>
      <c r="F86" s="41"/>
      <c r="G86" s="53"/>
    </row>
    <row r="87" spans="2:7" x14ac:dyDescent="0.3">
      <c r="B87" s="34"/>
      <c r="C87" s="41"/>
      <c r="D87" s="34"/>
      <c r="E87" s="54"/>
      <c r="F87" s="41"/>
      <c r="G87" s="53"/>
    </row>
    <row r="88" spans="2:7" x14ac:dyDescent="0.3">
      <c r="B88" s="34"/>
      <c r="C88" s="41"/>
      <c r="D88" s="34"/>
      <c r="E88" s="54"/>
      <c r="F88" s="41"/>
      <c r="G88" s="53"/>
    </row>
    <row r="89" spans="2:7" x14ac:dyDescent="0.3">
      <c r="B89" s="34"/>
      <c r="C89" s="41"/>
      <c r="D89" s="34"/>
      <c r="E89" s="54"/>
      <c r="F89" s="41"/>
      <c r="G89" s="53"/>
    </row>
    <row r="90" spans="2:7" x14ac:dyDescent="0.3">
      <c r="B90" s="34"/>
      <c r="C90" s="41"/>
      <c r="D90" s="34"/>
      <c r="E90" s="54"/>
      <c r="F90" s="41"/>
      <c r="G90" s="53"/>
    </row>
    <row r="91" spans="2:7" x14ac:dyDescent="0.3">
      <c r="B91" s="34"/>
      <c r="C91" s="41"/>
      <c r="D91" s="34"/>
      <c r="E91" s="54"/>
      <c r="F91" s="41"/>
      <c r="G91" s="53"/>
    </row>
    <row r="92" spans="2:7" x14ac:dyDescent="0.3">
      <c r="B92" s="34"/>
      <c r="C92" s="41"/>
      <c r="D92" s="34"/>
      <c r="E92" s="54"/>
      <c r="F92" s="41"/>
      <c r="G92" s="53"/>
    </row>
    <row r="93" spans="2:7" x14ac:dyDescent="0.3">
      <c r="B93" s="34"/>
      <c r="C93" s="41"/>
      <c r="D93" s="34"/>
      <c r="E93" s="54"/>
      <c r="F93" s="41"/>
      <c r="G93" s="53"/>
    </row>
    <row r="94" spans="2:7" x14ac:dyDescent="0.3">
      <c r="B94" s="34"/>
      <c r="C94" s="41"/>
      <c r="D94" s="34"/>
      <c r="E94" s="54"/>
      <c r="F94" s="41"/>
      <c r="G94" s="53"/>
    </row>
    <row r="95" spans="2:7" x14ac:dyDescent="0.3">
      <c r="B95" s="34"/>
      <c r="C95" s="41"/>
      <c r="D95" s="34"/>
      <c r="E95" s="54"/>
      <c r="F95" s="41"/>
      <c r="G95" s="53"/>
    </row>
    <row r="96" spans="2:7" x14ac:dyDescent="0.3">
      <c r="B96" s="34"/>
      <c r="C96" s="41"/>
      <c r="D96" s="34"/>
      <c r="E96" s="54"/>
      <c r="F96" s="41"/>
      <c r="G96" s="53"/>
    </row>
    <row r="97" spans="2:7" x14ac:dyDescent="0.3">
      <c r="B97" s="34"/>
      <c r="C97" s="41"/>
      <c r="D97" s="34"/>
      <c r="E97" s="54"/>
      <c r="F97" s="41"/>
      <c r="G97" s="53"/>
    </row>
    <row r="98" spans="2:7" x14ac:dyDescent="0.3">
      <c r="B98" s="34"/>
      <c r="C98" s="41"/>
      <c r="D98" s="34"/>
      <c r="E98" s="54"/>
      <c r="F98" s="41"/>
      <c r="G98" s="53"/>
    </row>
    <row r="99" spans="2:7" x14ac:dyDescent="0.3">
      <c r="B99" s="34"/>
      <c r="C99" s="41"/>
      <c r="D99" s="34"/>
      <c r="E99" s="54"/>
      <c r="F99" s="41"/>
      <c r="G99" s="53"/>
    </row>
    <row r="100" spans="2:7" x14ac:dyDescent="0.3">
      <c r="B100" s="34"/>
      <c r="C100" s="41"/>
      <c r="D100" s="34"/>
      <c r="E100" s="54"/>
      <c r="F100" s="41"/>
      <c r="G100" s="53"/>
    </row>
    <row r="101" spans="2:7" x14ac:dyDescent="0.3">
      <c r="B101" s="34"/>
      <c r="C101" s="41"/>
      <c r="D101" s="34"/>
      <c r="E101" s="54"/>
      <c r="F101" s="41"/>
      <c r="G101" s="53"/>
    </row>
    <row r="102" spans="2:7" x14ac:dyDescent="0.3">
      <c r="B102" s="34"/>
      <c r="C102" s="41"/>
      <c r="D102" s="34"/>
      <c r="E102" s="54"/>
      <c r="F102" s="41"/>
      <c r="G102" s="53"/>
    </row>
    <row r="103" spans="2:7" x14ac:dyDescent="0.3">
      <c r="B103" s="34"/>
      <c r="C103" s="41"/>
      <c r="D103" s="34"/>
      <c r="E103" s="54"/>
      <c r="F103" s="41"/>
      <c r="G103" s="53"/>
    </row>
    <row r="104" spans="2:7" x14ac:dyDescent="0.3">
      <c r="B104" s="34"/>
      <c r="C104" s="41"/>
      <c r="D104" s="34"/>
      <c r="E104" s="54"/>
      <c r="F104" s="41"/>
      <c r="G104" s="53"/>
    </row>
    <row r="105" spans="2:7" x14ac:dyDescent="0.3">
      <c r="B105" s="34"/>
      <c r="C105" s="41"/>
      <c r="D105" s="34"/>
      <c r="E105" s="54"/>
      <c r="F105" s="41"/>
      <c r="G105" s="53"/>
    </row>
    <row r="106" spans="2:7" x14ac:dyDescent="0.3">
      <c r="B106" s="34"/>
      <c r="C106" s="41"/>
      <c r="D106" s="34"/>
      <c r="E106" s="54"/>
      <c r="F106" s="41"/>
      <c r="G106" s="53"/>
    </row>
    <row r="107" spans="2:7" x14ac:dyDescent="0.3">
      <c r="B107" s="34"/>
      <c r="C107" s="41"/>
      <c r="D107" s="34"/>
      <c r="E107" s="54"/>
      <c r="F107" s="41"/>
      <c r="G107" s="53"/>
    </row>
    <row r="108" spans="2:7" x14ac:dyDescent="0.3">
      <c r="B108" s="34"/>
      <c r="C108" s="41"/>
      <c r="D108" s="34"/>
      <c r="E108" s="54"/>
      <c r="F108" s="41"/>
      <c r="G108" s="53"/>
    </row>
    <row r="109" spans="2:7" x14ac:dyDescent="0.3">
      <c r="B109" s="34"/>
      <c r="C109" s="41"/>
      <c r="D109" s="34"/>
      <c r="E109" s="54"/>
      <c r="F109" s="41"/>
      <c r="G109" s="53"/>
    </row>
    <row r="110" spans="2:7" x14ac:dyDescent="0.3">
      <c r="B110" s="34"/>
      <c r="C110" s="41"/>
      <c r="D110" s="34"/>
      <c r="E110" s="54"/>
      <c r="F110" s="41"/>
      <c r="G110" s="53"/>
    </row>
    <row r="111" spans="2:7" x14ac:dyDescent="0.3">
      <c r="B111" s="34"/>
      <c r="C111" s="41"/>
      <c r="D111" s="34"/>
      <c r="E111" s="54"/>
      <c r="F111" s="41"/>
      <c r="G111" s="53"/>
    </row>
    <row r="112" spans="2:7" x14ac:dyDescent="0.3">
      <c r="B112" s="34"/>
      <c r="C112" s="41"/>
      <c r="D112" s="34"/>
      <c r="E112" s="54"/>
      <c r="F112" s="41"/>
      <c r="G112" s="53"/>
    </row>
    <row r="113" spans="2:7" x14ac:dyDescent="0.3">
      <c r="B113" s="34"/>
      <c r="C113" s="41"/>
      <c r="D113" s="34"/>
      <c r="E113" s="54"/>
      <c r="F113" s="41"/>
      <c r="G113" s="53"/>
    </row>
    <row r="114" spans="2:7" x14ac:dyDescent="0.3">
      <c r="B114" s="34"/>
      <c r="C114" s="41"/>
      <c r="D114" s="34"/>
      <c r="E114" s="54"/>
      <c r="F114" s="41"/>
      <c r="G114" s="53"/>
    </row>
    <row r="115" spans="2:7" x14ac:dyDescent="0.3">
      <c r="B115" s="34"/>
      <c r="C115" s="41"/>
      <c r="D115" s="34"/>
      <c r="E115" s="54"/>
      <c r="F115" s="41"/>
      <c r="G115" s="53"/>
    </row>
    <row r="116" spans="2:7" x14ac:dyDescent="0.3">
      <c r="B116" s="34"/>
      <c r="C116" s="41"/>
      <c r="D116" s="34"/>
      <c r="E116" s="54"/>
      <c r="F116" s="41"/>
      <c r="G116" s="53"/>
    </row>
    <row r="117" spans="2:7" x14ac:dyDescent="0.3">
      <c r="B117" s="34"/>
      <c r="C117" s="41"/>
      <c r="D117" s="34"/>
      <c r="E117" s="54"/>
      <c r="F117" s="41"/>
      <c r="G117" s="53"/>
    </row>
    <row r="118" spans="2:7" x14ac:dyDescent="0.3">
      <c r="B118" s="34"/>
      <c r="C118" s="41"/>
      <c r="D118" s="34"/>
      <c r="E118" s="54"/>
      <c r="F118" s="41"/>
      <c r="G118" s="53"/>
    </row>
    <row r="119" spans="2:7" x14ac:dyDescent="0.3">
      <c r="B119" s="34"/>
      <c r="C119" s="41"/>
      <c r="D119" s="34"/>
      <c r="E119" s="54"/>
      <c r="F119" s="41"/>
      <c r="G119" s="53"/>
    </row>
    <row r="120" spans="2:7" x14ac:dyDescent="0.3">
      <c r="B120" s="34"/>
      <c r="C120" s="41"/>
      <c r="D120" s="34"/>
      <c r="E120" s="54"/>
      <c r="F120" s="41"/>
      <c r="G120" s="53"/>
    </row>
    <row r="121" spans="2:7" x14ac:dyDescent="0.3">
      <c r="B121" s="34"/>
      <c r="C121" s="41"/>
      <c r="D121" s="34"/>
      <c r="E121" s="54"/>
      <c r="F121" s="41"/>
      <c r="G121" s="53"/>
    </row>
    <row r="122" spans="2:7" x14ac:dyDescent="0.3">
      <c r="B122" s="34"/>
      <c r="C122" s="41"/>
      <c r="D122" s="34"/>
      <c r="E122" s="54"/>
      <c r="F122" s="41"/>
      <c r="G122" s="53"/>
    </row>
    <row r="123" spans="2:7" x14ac:dyDescent="0.3">
      <c r="B123" s="34"/>
      <c r="C123" s="41"/>
      <c r="D123" s="34"/>
      <c r="E123" s="54"/>
      <c r="F123" s="41"/>
      <c r="G123" s="53"/>
    </row>
    <row r="124" spans="2:7" x14ac:dyDescent="0.3">
      <c r="B124" s="34"/>
      <c r="C124" s="41"/>
      <c r="D124" s="34"/>
      <c r="E124" s="54"/>
      <c r="F124" s="41"/>
      <c r="G124" s="53"/>
    </row>
    <row r="125" spans="2:7" x14ac:dyDescent="0.3">
      <c r="B125" s="34"/>
      <c r="C125" s="41"/>
      <c r="D125" s="34"/>
      <c r="E125" s="54"/>
      <c r="F125" s="41"/>
      <c r="G125" s="53"/>
    </row>
    <row r="126" spans="2:7" x14ac:dyDescent="0.3">
      <c r="B126" s="34"/>
      <c r="C126" s="41"/>
      <c r="D126" s="34"/>
      <c r="E126" s="54"/>
      <c r="F126" s="41"/>
      <c r="G126" s="53"/>
    </row>
    <row r="127" spans="2:7" x14ac:dyDescent="0.3">
      <c r="B127" s="34"/>
      <c r="C127" s="41"/>
      <c r="D127" s="34"/>
      <c r="E127" s="54"/>
      <c r="F127" s="41"/>
      <c r="G127" s="53"/>
    </row>
    <row r="128" spans="2:7" x14ac:dyDescent="0.3">
      <c r="B128" s="34"/>
      <c r="C128" s="41"/>
      <c r="D128" s="34"/>
      <c r="E128" s="54"/>
      <c r="F128" s="41"/>
      <c r="G128" s="53"/>
    </row>
    <row r="129" spans="2:7" x14ac:dyDescent="0.3">
      <c r="B129" s="34"/>
      <c r="C129" s="41"/>
      <c r="D129" s="34"/>
      <c r="E129" s="54"/>
      <c r="F129" s="41"/>
      <c r="G129" s="53"/>
    </row>
    <row r="130" spans="2:7" x14ac:dyDescent="0.3">
      <c r="B130" s="34"/>
      <c r="C130" s="41"/>
      <c r="D130" s="34"/>
      <c r="E130" s="54"/>
      <c r="F130" s="41"/>
      <c r="G130" s="53"/>
    </row>
    <row r="131" spans="2:7" x14ac:dyDescent="0.3">
      <c r="B131" s="34"/>
      <c r="C131" s="41"/>
      <c r="D131" s="34"/>
      <c r="E131" s="54"/>
      <c r="F131" s="41"/>
      <c r="G131" s="53"/>
    </row>
    <row r="132" spans="2:7" x14ac:dyDescent="0.3">
      <c r="B132" s="34"/>
      <c r="C132" s="41"/>
      <c r="D132" s="34"/>
      <c r="E132" s="54"/>
      <c r="F132" s="41"/>
      <c r="G132" s="53"/>
    </row>
    <row r="133" spans="2:7" x14ac:dyDescent="0.3">
      <c r="B133" s="34"/>
      <c r="C133" s="41"/>
      <c r="D133" s="34"/>
      <c r="E133" s="54"/>
      <c r="F133" s="41"/>
      <c r="G133" s="53"/>
    </row>
    <row r="134" spans="2:7" x14ac:dyDescent="0.3">
      <c r="B134" s="34"/>
      <c r="C134" s="41"/>
      <c r="D134" s="34"/>
      <c r="E134" s="54"/>
      <c r="F134" s="41"/>
      <c r="G134" s="53"/>
    </row>
    <row r="135" spans="2:7" x14ac:dyDescent="0.3">
      <c r="B135" s="34"/>
      <c r="C135" s="41"/>
      <c r="D135" s="34"/>
      <c r="E135" s="54"/>
      <c r="F135" s="41"/>
      <c r="G135" s="53"/>
    </row>
    <row r="136" spans="2:7" x14ac:dyDescent="0.3">
      <c r="B136" s="34"/>
      <c r="C136" s="41"/>
      <c r="D136" s="34"/>
      <c r="E136" s="54"/>
      <c r="F136" s="41"/>
      <c r="G136" s="53"/>
    </row>
    <row r="137" spans="2:7" x14ac:dyDescent="0.3">
      <c r="B137" s="34"/>
      <c r="C137" s="41"/>
      <c r="D137" s="34"/>
      <c r="E137" s="54"/>
      <c r="F137" s="41"/>
      <c r="G137" s="53"/>
    </row>
    <row r="138" spans="2:7" x14ac:dyDescent="0.3">
      <c r="B138" s="34"/>
      <c r="C138" s="41"/>
      <c r="D138" s="34"/>
      <c r="E138" s="54"/>
      <c r="F138" s="41"/>
      <c r="G138" s="53"/>
    </row>
    <row r="139" spans="2:7" x14ac:dyDescent="0.3">
      <c r="B139" s="34"/>
      <c r="C139" s="41"/>
      <c r="D139" s="34"/>
      <c r="E139" s="54"/>
      <c r="F139" s="41"/>
      <c r="G139" s="53"/>
    </row>
    <row r="140" spans="2:7" x14ac:dyDescent="0.3">
      <c r="B140" s="34"/>
      <c r="C140" s="41"/>
      <c r="D140" s="34"/>
      <c r="E140" s="54"/>
      <c r="F140" s="41"/>
      <c r="G140" s="53"/>
    </row>
    <row r="141" spans="2:7" x14ac:dyDescent="0.3">
      <c r="B141" s="34"/>
      <c r="C141" s="41"/>
      <c r="D141" s="34"/>
      <c r="E141" s="54"/>
      <c r="F141" s="41"/>
      <c r="G141" s="53"/>
    </row>
    <row r="142" spans="2:7" x14ac:dyDescent="0.3">
      <c r="B142" s="34"/>
      <c r="C142" s="41"/>
      <c r="D142" s="34"/>
      <c r="E142" s="54"/>
      <c r="F142" s="41"/>
      <c r="G142" s="53"/>
    </row>
    <row r="143" spans="2:7" x14ac:dyDescent="0.3">
      <c r="B143" s="34"/>
      <c r="C143" s="41"/>
      <c r="D143" s="34"/>
      <c r="E143" s="54"/>
      <c r="F143" s="41"/>
      <c r="G143" s="53"/>
    </row>
    <row r="144" spans="2:7" x14ac:dyDescent="0.3">
      <c r="B144" s="34"/>
      <c r="C144" s="41"/>
      <c r="D144" s="34"/>
      <c r="E144" s="54"/>
      <c r="F144" s="41"/>
      <c r="G144" s="53"/>
    </row>
    <row r="145" spans="2:7" x14ac:dyDescent="0.3">
      <c r="B145" s="34"/>
      <c r="C145" s="41"/>
      <c r="D145" s="34"/>
      <c r="E145" s="54"/>
      <c r="F145" s="41"/>
      <c r="G145" s="53"/>
    </row>
    <row r="146" spans="2:7" x14ac:dyDescent="0.3">
      <c r="B146" s="34"/>
      <c r="C146" s="41"/>
      <c r="D146" s="34"/>
      <c r="E146" s="54"/>
      <c r="F146" s="41"/>
      <c r="G146" s="53"/>
    </row>
    <row r="147" spans="2:7" x14ac:dyDescent="0.3">
      <c r="B147" s="34"/>
      <c r="C147" s="41"/>
      <c r="D147" s="34"/>
      <c r="E147" s="54"/>
      <c r="F147" s="41"/>
      <c r="G147" s="53"/>
    </row>
    <row r="148" spans="2:7" x14ac:dyDescent="0.3">
      <c r="B148" s="34"/>
      <c r="C148" s="41"/>
      <c r="D148" s="34"/>
      <c r="E148" s="54"/>
      <c r="F148" s="41"/>
      <c r="G148" s="53"/>
    </row>
    <row r="149" spans="2:7" x14ac:dyDescent="0.3">
      <c r="B149" s="34"/>
      <c r="C149" s="41"/>
      <c r="D149" s="34"/>
      <c r="E149" s="54"/>
      <c r="F149" s="41"/>
      <c r="G149" s="53"/>
    </row>
    <row r="150" spans="2:7" x14ac:dyDescent="0.3">
      <c r="B150" s="34"/>
      <c r="C150" s="41"/>
      <c r="D150" s="34"/>
      <c r="E150" s="54"/>
      <c r="F150" s="41"/>
      <c r="G150" s="53"/>
    </row>
    <row r="151" spans="2:7" x14ac:dyDescent="0.3">
      <c r="B151" s="34"/>
      <c r="C151" s="41"/>
      <c r="D151" s="34"/>
      <c r="E151" s="54"/>
      <c r="F151" s="41"/>
      <c r="G151" s="53"/>
    </row>
    <row r="152" spans="2:7" x14ac:dyDescent="0.3">
      <c r="B152" s="34"/>
      <c r="C152" s="41"/>
      <c r="D152" s="34"/>
      <c r="E152" s="54"/>
      <c r="F152" s="41"/>
      <c r="G152" s="53"/>
    </row>
    <row r="153" spans="2:7" x14ac:dyDescent="0.3">
      <c r="B153" s="34"/>
      <c r="C153" s="41"/>
      <c r="D153" s="34"/>
      <c r="E153" s="54"/>
      <c r="F153" s="41"/>
      <c r="G153" s="53"/>
    </row>
    <row r="154" spans="2:7" x14ac:dyDescent="0.3">
      <c r="B154" s="34"/>
      <c r="C154" s="41"/>
      <c r="D154" s="34"/>
      <c r="E154" s="54"/>
      <c r="F154" s="41"/>
      <c r="G154" s="53"/>
    </row>
    <row r="155" spans="2:7" x14ac:dyDescent="0.3">
      <c r="B155" s="34"/>
      <c r="C155" s="41"/>
      <c r="D155" s="34"/>
      <c r="E155" s="54"/>
      <c r="F155" s="41"/>
      <c r="G155" s="53"/>
    </row>
    <row r="156" spans="2:7" x14ac:dyDescent="0.3">
      <c r="B156" s="34"/>
      <c r="C156" s="41"/>
      <c r="D156" s="34"/>
      <c r="E156" s="54"/>
      <c r="F156" s="41"/>
      <c r="G156" s="53"/>
    </row>
    <row r="157" spans="2:7" x14ac:dyDescent="0.3">
      <c r="B157" s="34"/>
      <c r="C157" s="41"/>
      <c r="D157" s="34"/>
      <c r="E157" s="54"/>
      <c r="F157" s="41"/>
      <c r="G157" s="53"/>
    </row>
    <row r="158" spans="2:7" x14ac:dyDescent="0.3">
      <c r="B158" s="34"/>
      <c r="C158" s="41"/>
      <c r="D158" s="34"/>
      <c r="E158" s="54"/>
      <c r="F158" s="41"/>
      <c r="G158" s="53"/>
    </row>
    <row r="159" spans="2:7" x14ac:dyDescent="0.3">
      <c r="B159" s="34"/>
      <c r="C159" s="41"/>
      <c r="D159" s="34"/>
      <c r="E159" s="54"/>
      <c r="F159" s="41"/>
      <c r="G159" s="53"/>
    </row>
    <row r="160" spans="2:7" x14ac:dyDescent="0.3">
      <c r="B160" s="34"/>
      <c r="C160" s="41"/>
      <c r="D160" s="34"/>
      <c r="E160" s="54"/>
      <c r="F160" s="41"/>
      <c r="G160" s="53"/>
    </row>
    <row r="161" spans="2:7" x14ac:dyDescent="0.3">
      <c r="B161" s="34"/>
      <c r="C161" s="41"/>
      <c r="D161" s="34"/>
      <c r="E161" s="54"/>
      <c r="F161" s="41"/>
      <c r="G161" s="53"/>
    </row>
    <row r="162" spans="2:7" x14ac:dyDescent="0.3">
      <c r="B162" s="34"/>
      <c r="C162" s="41"/>
      <c r="D162" s="34"/>
      <c r="E162" s="54"/>
      <c r="F162" s="41"/>
      <c r="G162" s="53"/>
    </row>
    <row r="163" spans="2:7" x14ac:dyDescent="0.3">
      <c r="B163" s="34"/>
      <c r="C163" s="41"/>
      <c r="D163" s="34"/>
      <c r="E163" s="54"/>
      <c r="F163" s="41"/>
      <c r="G163" s="53"/>
    </row>
    <row r="164" spans="2:7" x14ac:dyDescent="0.3">
      <c r="B164" s="34"/>
      <c r="C164" s="41"/>
      <c r="D164" s="34"/>
      <c r="E164" s="54"/>
      <c r="F164" s="41"/>
      <c r="G164" s="53"/>
    </row>
    <row r="165" spans="2:7" x14ac:dyDescent="0.3">
      <c r="B165" s="34"/>
      <c r="C165" s="41"/>
      <c r="D165" s="34"/>
      <c r="E165" s="54"/>
      <c r="F165" s="41"/>
      <c r="G165" s="53"/>
    </row>
    <row r="166" spans="2:7" x14ac:dyDescent="0.3">
      <c r="B166" s="34"/>
      <c r="C166" s="41"/>
      <c r="D166" s="34"/>
      <c r="E166" s="54"/>
      <c r="F166" s="41"/>
      <c r="G166" s="53"/>
    </row>
    <row r="167" spans="2:7" x14ac:dyDescent="0.3">
      <c r="B167" s="34"/>
      <c r="C167" s="41"/>
      <c r="D167" s="34"/>
      <c r="E167" s="54"/>
      <c r="F167" s="41"/>
      <c r="G167" s="53"/>
    </row>
    <row r="168" spans="2:7" x14ac:dyDescent="0.3">
      <c r="B168" s="34"/>
      <c r="C168" s="41"/>
      <c r="D168" s="34"/>
      <c r="E168" s="54"/>
      <c r="F168" s="41"/>
      <c r="G168" s="53"/>
    </row>
    <row r="169" spans="2:7" x14ac:dyDescent="0.3">
      <c r="B169" s="34"/>
      <c r="C169" s="41"/>
      <c r="D169" s="34"/>
      <c r="E169" s="54"/>
      <c r="F169" s="41"/>
      <c r="G169" s="53"/>
    </row>
    <row r="170" spans="2:7" x14ac:dyDescent="0.3">
      <c r="B170" s="34"/>
      <c r="C170" s="41"/>
      <c r="D170" s="34"/>
      <c r="E170" s="54"/>
      <c r="F170" s="41"/>
      <c r="G170" s="53"/>
    </row>
    <row r="171" spans="2:7" x14ac:dyDescent="0.3">
      <c r="B171" s="34"/>
      <c r="C171" s="41"/>
      <c r="D171" s="34"/>
      <c r="E171" s="54"/>
      <c r="F171" s="41"/>
      <c r="G171" s="53"/>
    </row>
    <row r="172" spans="2:7" x14ac:dyDescent="0.3">
      <c r="B172" s="34"/>
      <c r="C172" s="41"/>
      <c r="D172" s="34"/>
      <c r="E172" s="54"/>
      <c r="F172" s="41"/>
      <c r="G172" s="53"/>
    </row>
    <row r="173" spans="2:7" x14ac:dyDescent="0.3">
      <c r="B173" s="34"/>
      <c r="C173" s="41"/>
      <c r="D173" s="34"/>
      <c r="E173" s="54"/>
      <c r="F173" s="41"/>
      <c r="G173" s="53"/>
    </row>
    <row r="174" spans="2:7" x14ac:dyDescent="0.3">
      <c r="B174" s="34"/>
      <c r="C174" s="41"/>
      <c r="D174" s="34"/>
      <c r="E174" s="54"/>
      <c r="F174" s="41"/>
      <c r="G174" s="53"/>
    </row>
    <row r="175" spans="2:7" x14ac:dyDescent="0.3">
      <c r="B175" s="34"/>
      <c r="C175" s="41"/>
      <c r="D175" s="34"/>
      <c r="E175" s="54"/>
      <c r="F175" s="41"/>
      <c r="G175" s="53"/>
    </row>
    <row r="176" spans="2:7" x14ac:dyDescent="0.3">
      <c r="B176" s="34"/>
      <c r="C176" s="41"/>
      <c r="D176" s="34"/>
      <c r="E176" s="54"/>
      <c r="F176" s="41"/>
      <c r="G176" s="53"/>
    </row>
    <row r="177" spans="2:7" x14ac:dyDescent="0.3">
      <c r="B177" s="34"/>
      <c r="C177" s="41"/>
      <c r="D177" s="34"/>
      <c r="E177" s="54"/>
      <c r="F177" s="41"/>
      <c r="G177" s="53"/>
    </row>
    <row r="178" spans="2:7" x14ac:dyDescent="0.3">
      <c r="B178" s="34"/>
      <c r="C178" s="41"/>
      <c r="D178" s="34"/>
      <c r="E178" s="54"/>
      <c r="F178" s="41"/>
      <c r="G178" s="53"/>
    </row>
    <row r="179" spans="2:7" x14ac:dyDescent="0.3">
      <c r="B179" s="34"/>
      <c r="C179" s="41"/>
      <c r="D179" s="34"/>
      <c r="E179" s="54"/>
      <c r="F179" s="41"/>
      <c r="G179" s="53"/>
    </row>
    <row r="180" spans="2:7" x14ac:dyDescent="0.3">
      <c r="B180" s="34"/>
      <c r="C180" s="41"/>
      <c r="D180" s="34"/>
      <c r="E180" s="54"/>
      <c r="F180" s="41"/>
      <c r="G180" s="53"/>
    </row>
    <row r="181" spans="2:7" x14ac:dyDescent="0.3">
      <c r="B181" s="34"/>
      <c r="C181" s="41"/>
      <c r="D181" s="34"/>
      <c r="E181" s="54"/>
      <c r="F181" s="41"/>
      <c r="G181" s="53"/>
    </row>
    <row r="182" spans="2:7" x14ac:dyDescent="0.3">
      <c r="B182" s="34"/>
      <c r="C182" s="41"/>
      <c r="D182" s="34"/>
      <c r="E182" s="54"/>
      <c r="F182" s="41"/>
      <c r="G182" s="53"/>
    </row>
    <row r="183" spans="2:7" x14ac:dyDescent="0.3">
      <c r="B183" s="34"/>
      <c r="C183" s="41"/>
      <c r="D183" s="34"/>
      <c r="E183" s="54"/>
      <c r="F183" s="41"/>
      <c r="G183" s="53"/>
    </row>
    <row r="184" spans="2:7" x14ac:dyDescent="0.3">
      <c r="B184" s="34"/>
      <c r="C184" s="41"/>
      <c r="D184" s="34"/>
      <c r="E184" s="54"/>
      <c r="F184" s="41"/>
      <c r="G184" s="53"/>
    </row>
    <row r="185" spans="2:7" x14ac:dyDescent="0.3">
      <c r="B185" s="34"/>
      <c r="C185" s="41"/>
      <c r="D185" s="34"/>
      <c r="E185" s="54"/>
      <c r="F185" s="41"/>
      <c r="G185" s="53"/>
    </row>
    <row r="186" spans="2:7" x14ac:dyDescent="0.3">
      <c r="B186" s="34"/>
      <c r="C186" s="41"/>
      <c r="D186" s="34"/>
      <c r="E186" s="54"/>
      <c r="F186" s="41"/>
      <c r="G186" s="53"/>
    </row>
    <row r="187" spans="2:7" x14ac:dyDescent="0.3">
      <c r="B187" s="34"/>
      <c r="C187" s="41"/>
      <c r="D187" s="34"/>
      <c r="E187" s="54"/>
      <c r="F187" s="41"/>
      <c r="G187" s="53"/>
    </row>
    <row r="188" spans="2:7" x14ac:dyDescent="0.3">
      <c r="B188" s="34"/>
      <c r="C188" s="41"/>
      <c r="D188" s="34"/>
      <c r="E188" s="54"/>
      <c r="F188" s="41"/>
      <c r="G188" s="53"/>
    </row>
    <row r="189" spans="2:7" x14ac:dyDescent="0.3">
      <c r="B189" s="34"/>
      <c r="C189" s="41"/>
      <c r="D189" s="34"/>
      <c r="E189" s="54"/>
      <c r="F189" s="41"/>
      <c r="G189" s="53"/>
    </row>
    <row r="190" spans="2:7" x14ac:dyDescent="0.3">
      <c r="B190" s="34"/>
      <c r="C190" s="41"/>
      <c r="D190" s="34"/>
      <c r="E190" s="54"/>
      <c r="F190" s="41"/>
      <c r="G190" s="53"/>
    </row>
    <row r="191" spans="2:7" x14ac:dyDescent="0.3">
      <c r="B191" s="34"/>
      <c r="C191" s="41"/>
      <c r="D191" s="34"/>
      <c r="E191" s="54"/>
      <c r="F191" s="41"/>
      <c r="G191" s="53"/>
    </row>
    <row r="192" spans="2:7" x14ac:dyDescent="0.3">
      <c r="B192" s="34"/>
      <c r="C192" s="41"/>
      <c r="D192" s="34"/>
      <c r="E192" s="54"/>
      <c r="F192" s="41"/>
      <c r="G192" s="53"/>
    </row>
    <row r="193" spans="2:7" x14ac:dyDescent="0.3">
      <c r="B193" s="34"/>
      <c r="C193" s="41"/>
      <c r="D193" s="34"/>
      <c r="E193" s="54"/>
      <c r="F193" s="41"/>
      <c r="G193" s="53"/>
    </row>
    <row r="194" spans="2:7" x14ac:dyDescent="0.3">
      <c r="B194" s="34"/>
      <c r="C194" s="41"/>
      <c r="D194" s="34"/>
      <c r="E194" s="54"/>
      <c r="F194" s="41"/>
      <c r="G194" s="53"/>
    </row>
    <row r="195" spans="2:7" x14ac:dyDescent="0.3">
      <c r="B195" s="34"/>
      <c r="C195" s="41"/>
      <c r="D195" s="34"/>
      <c r="E195" s="54"/>
      <c r="F195" s="41"/>
      <c r="G195" s="53"/>
    </row>
    <row r="196" spans="2:7" x14ac:dyDescent="0.3">
      <c r="B196" s="34"/>
      <c r="C196" s="41"/>
      <c r="D196" s="34"/>
      <c r="E196" s="54"/>
      <c r="F196" s="41"/>
      <c r="G196" s="53"/>
    </row>
    <row r="197" spans="2:7" x14ac:dyDescent="0.3">
      <c r="B197" s="34"/>
      <c r="C197" s="41"/>
      <c r="D197" s="34"/>
      <c r="E197" s="54"/>
      <c r="F197" s="41"/>
      <c r="G197" s="53"/>
    </row>
    <row r="198" spans="2:7" x14ac:dyDescent="0.3">
      <c r="B198" s="34"/>
      <c r="C198" s="41"/>
      <c r="D198" s="34"/>
      <c r="E198" s="54"/>
      <c r="F198" s="41"/>
      <c r="G198" s="53"/>
    </row>
    <row r="199" spans="2:7" x14ac:dyDescent="0.3">
      <c r="B199" s="34"/>
      <c r="C199" s="41"/>
      <c r="D199" s="34"/>
      <c r="E199" s="54"/>
      <c r="F199" s="41"/>
      <c r="G199" s="53"/>
    </row>
    <row r="200" spans="2:7" x14ac:dyDescent="0.3">
      <c r="B200" s="34"/>
      <c r="C200" s="41"/>
      <c r="D200" s="34"/>
      <c r="E200" s="54"/>
      <c r="F200" s="41"/>
      <c r="G200" s="53"/>
    </row>
    <row r="201" spans="2:7" x14ac:dyDescent="0.3">
      <c r="B201" s="34"/>
      <c r="C201" s="41"/>
      <c r="D201" s="34"/>
      <c r="E201" s="54"/>
      <c r="F201" s="41"/>
      <c r="G201" s="53"/>
    </row>
    <row r="202" spans="2:7" x14ac:dyDescent="0.3">
      <c r="B202" s="34"/>
      <c r="C202" s="41"/>
      <c r="D202" s="34"/>
      <c r="E202" s="54"/>
      <c r="F202" s="41"/>
      <c r="G202" s="53"/>
    </row>
    <row r="203" spans="2:7" x14ac:dyDescent="0.3">
      <c r="B203" s="34"/>
      <c r="C203" s="41"/>
      <c r="D203" s="34"/>
      <c r="E203" s="54"/>
      <c r="F203" s="41"/>
      <c r="G203" s="53"/>
    </row>
    <row r="204" spans="2:7" x14ac:dyDescent="0.3">
      <c r="B204" s="34"/>
      <c r="C204" s="41"/>
      <c r="D204" s="34"/>
      <c r="E204" s="54"/>
      <c r="F204" s="41"/>
      <c r="G204" s="53"/>
    </row>
    <row r="205" spans="2:7" x14ac:dyDescent="0.3">
      <c r="B205" s="34"/>
      <c r="C205" s="41"/>
      <c r="D205" s="34"/>
      <c r="E205" s="54"/>
      <c r="F205" s="41"/>
      <c r="G205" s="53"/>
    </row>
    <row r="206" spans="2:7" x14ac:dyDescent="0.3">
      <c r="B206" s="34"/>
      <c r="C206" s="41"/>
      <c r="D206" s="34"/>
      <c r="E206" s="54"/>
      <c r="F206" s="41"/>
      <c r="G206" s="53"/>
    </row>
    <row r="207" spans="2:7" x14ac:dyDescent="0.3">
      <c r="B207" s="34"/>
      <c r="C207" s="41"/>
      <c r="D207" s="34"/>
      <c r="E207" s="54"/>
      <c r="F207" s="41"/>
      <c r="G207" s="53"/>
    </row>
    <row r="208" spans="2:7" x14ac:dyDescent="0.3">
      <c r="B208" s="34"/>
      <c r="C208" s="41"/>
      <c r="D208" s="34"/>
      <c r="E208" s="54"/>
      <c r="F208" s="41"/>
      <c r="G208" s="53"/>
    </row>
    <row r="209" spans="2:7" x14ac:dyDescent="0.3">
      <c r="B209" s="34"/>
      <c r="C209" s="41"/>
      <c r="D209" s="34"/>
      <c r="E209" s="54"/>
      <c r="F209" s="41"/>
      <c r="G209" s="53"/>
    </row>
    <row r="210" spans="2:7" x14ac:dyDescent="0.3">
      <c r="B210" s="34"/>
      <c r="C210" s="41"/>
      <c r="D210" s="34"/>
      <c r="E210" s="54"/>
      <c r="F210" s="41"/>
      <c r="G210" s="53"/>
    </row>
    <row r="211" spans="2:7" x14ac:dyDescent="0.3">
      <c r="B211" s="34"/>
      <c r="C211" s="41"/>
      <c r="D211" s="34"/>
      <c r="E211" s="54"/>
      <c r="F211" s="41"/>
      <c r="G211" s="53"/>
    </row>
    <row r="212" spans="2:7" x14ac:dyDescent="0.3">
      <c r="B212" s="34"/>
      <c r="C212" s="41"/>
      <c r="D212" s="34"/>
      <c r="E212" s="54"/>
      <c r="F212" s="41"/>
      <c r="G212" s="53"/>
    </row>
    <row r="213" spans="2:7" x14ac:dyDescent="0.3">
      <c r="B213" s="34"/>
      <c r="C213" s="41"/>
      <c r="D213" s="34"/>
      <c r="E213" s="54"/>
      <c r="F213" s="41"/>
      <c r="G213" s="53"/>
    </row>
    <row r="214" spans="2:7" x14ac:dyDescent="0.3">
      <c r="B214" s="34"/>
      <c r="C214" s="41"/>
      <c r="D214" s="34"/>
      <c r="E214" s="54"/>
      <c r="F214" s="41"/>
      <c r="G214" s="53"/>
    </row>
    <row r="215" spans="2:7" x14ac:dyDescent="0.3">
      <c r="B215" s="34"/>
      <c r="C215" s="41"/>
      <c r="D215" s="34"/>
      <c r="E215" s="54"/>
      <c r="F215" s="41"/>
      <c r="G215" s="53"/>
    </row>
    <row r="216" spans="2:7" x14ac:dyDescent="0.3">
      <c r="B216" s="34"/>
      <c r="C216" s="41"/>
      <c r="D216" s="34"/>
      <c r="E216" s="54"/>
      <c r="F216" s="41"/>
      <c r="G216" s="53"/>
    </row>
    <row r="217" spans="2:7" x14ac:dyDescent="0.3">
      <c r="B217" s="34"/>
      <c r="C217" s="41"/>
      <c r="D217" s="34"/>
      <c r="E217" s="54"/>
      <c r="F217" s="41"/>
      <c r="G217" s="53"/>
    </row>
    <row r="218" spans="2:7" x14ac:dyDescent="0.3">
      <c r="B218" s="34"/>
      <c r="C218" s="41"/>
      <c r="D218" s="34"/>
      <c r="E218" s="54"/>
      <c r="F218" s="41"/>
      <c r="G218" s="53"/>
    </row>
    <row r="219" spans="2:7" x14ac:dyDescent="0.3">
      <c r="B219" s="34"/>
      <c r="C219" s="41"/>
      <c r="D219" s="34"/>
      <c r="E219" s="54"/>
      <c r="F219" s="41"/>
      <c r="G219" s="53"/>
    </row>
    <row r="220" spans="2:7" x14ac:dyDescent="0.3">
      <c r="B220" s="34"/>
      <c r="C220" s="41"/>
      <c r="D220" s="34"/>
      <c r="E220" s="54"/>
      <c r="F220" s="41"/>
      <c r="G220" s="53"/>
    </row>
    <row r="221" spans="2:7" x14ac:dyDescent="0.3">
      <c r="B221" s="34"/>
      <c r="C221" s="41"/>
      <c r="D221" s="34"/>
      <c r="E221" s="54"/>
      <c r="F221" s="41"/>
      <c r="G221" s="53"/>
    </row>
    <row r="222" spans="2:7" x14ac:dyDescent="0.3">
      <c r="B222" s="34"/>
      <c r="C222" s="41"/>
      <c r="D222" s="34"/>
      <c r="E222" s="54"/>
      <c r="F222" s="41"/>
      <c r="G222" s="53"/>
    </row>
    <row r="223" spans="2:7" x14ac:dyDescent="0.3">
      <c r="B223" s="34"/>
      <c r="C223" s="41"/>
      <c r="D223" s="34"/>
      <c r="E223" s="54"/>
      <c r="F223" s="41"/>
      <c r="G223" s="53"/>
    </row>
    <row r="224" spans="2:7" x14ac:dyDescent="0.3">
      <c r="B224" s="34"/>
      <c r="C224" s="41"/>
      <c r="D224" s="34"/>
      <c r="E224" s="54"/>
      <c r="F224" s="41"/>
      <c r="G224" s="53"/>
    </row>
    <row r="225" spans="2:7" x14ac:dyDescent="0.3">
      <c r="B225" s="34"/>
      <c r="C225" s="41"/>
      <c r="D225" s="34"/>
      <c r="E225" s="54"/>
      <c r="F225" s="41"/>
      <c r="G225" s="53"/>
    </row>
    <row r="226" spans="2:7" x14ac:dyDescent="0.3">
      <c r="B226" s="34"/>
      <c r="C226" s="41"/>
      <c r="D226" s="34"/>
      <c r="E226" s="54"/>
      <c r="F226" s="41"/>
      <c r="G226" s="53"/>
    </row>
    <row r="227" spans="2:7" x14ac:dyDescent="0.3">
      <c r="B227" s="34"/>
      <c r="C227" s="41"/>
      <c r="D227" s="34"/>
      <c r="E227" s="54"/>
      <c r="F227" s="41"/>
      <c r="G227" s="53"/>
    </row>
    <row r="228" spans="2:7" x14ac:dyDescent="0.3">
      <c r="B228" s="34"/>
      <c r="C228" s="41"/>
      <c r="D228" s="34"/>
      <c r="E228" s="54"/>
      <c r="F228" s="41"/>
      <c r="G228" s="53"/>
    </row>
    <row r="229" spans="2:7" x14ac:dyDescent="0.3">
      <c r="B229" s="34"/>
      <c r="C229" s="41"/>
      <c r="D229" s="34"/>
      <c r="E229" s="54"/>
      <c r="F229" s="41"/>
      <c r="G229" s="53"/>
    </row>
    <row r="230" spans="2:7" x14ac:dyDescent="0.3">
      <c r="B230" s="34"/>
      <c r="C230" s="41"/>
      <c r="D230" s="34"/>
      <c r="E230" s="54"/>
      <c r="F230" s="41"/>
      <c r="G230" s="53"/>
    </row>
    <row r="231" spans="2:7" x14ac:dyDescent="0.3">
      <c r="B231" s="34"/>
      <c r="C231" s="41"/>
      <c r="D231" s="34"/>
      <c r="E231" s="54"/>
      <c r="F231" s="41"/>
      <c r="G231" s="53"/>
    </row>
    <row r="232" spans="2:7" x14ac:dyDescent="0.3">
      <c r="B232" s="34"/>
      <c r="C232" s="41"/>
      <c r="D232" s="34"/>
      <c r="E232" s="54"/>
      <c r="F232" s="41"/>
      <c r="G232" s="53"/>
    </row>
    <row r="233" spans="2:7" x14ac:dyDescent="0.3">
      <c r="B233" s="34"/>
      <c r="C233" s="41"/>
      <c r="D233" s="34"/>
      <c r="E233" s="54"/>
      <c r="F233" s="41"/>
      <c r="G233" s="53"/>
    </row>
    <row r="234" spans="2:7" x14ac:dyDescent="0.3">
      <c r="B234" s="34"/>
      <c r="C234" s="41"/>
      <c r="D234" s="34"/>
      <c r="E234" s="54"/>
      <c r="F234" s="41"/>
      <c r="G234" s="53"/>
    </row>
    <row r="235" spans="2:7" x14ac:dyDescent="0.3">
      <c r="B235" s="34"/>
      <c r="C235" s="41"/>
      <c r="D235" s="34"/>
      <c r="E235" s="54"/>
      <c r="F235" s="41"/>
      <c r="G235" s="53"/>
    </row>
    <row r="236" spans="2:7" x14ac:dyDescent="0.3">
      <c r="B236" s="34"/>
      <c r="C236" s="41"/>
      <c r="D236" s="34"/>
      <c r="E236" s="54"/>
      <c r="F236" s="41"/>
      <c r="G236" s="53"/>
    </row>
    <row r="237" spans="2:7" x14ac:dyDescent="0.3">
      <c r="B237" s="34"/>
      <c r="C237" s="41"/>
      <c r="D237" s="34"/>
      <c r="E237" s="54"/>
      <c r="F237" s="41"/>
      <c r="G237" s="53"/>
    </row>
    <row r="238" spans="2:7" x14ac:dyDescent="0.3">
      <c r="B238" s="34"/>
      <c r="C238" s="41"/>
      <c r="D238" s="34"/>
      <c r="E238" s="54"/>
      <c r="F238" s="41"/>
      <c r="G238" s="53"/>
    </row>
    <row r="239" spans="2:7" x14ac:dyDescent="0.3">
      <c r="B239" s="34"/>
      <c r="C239" s="41"/>
      <c r="D239" s="34"/>
      <c r="E239" s="54"/>
      <c r="F239" s="41"/>
      <c r="G239" s="53"/>
    </row>
    <row r="240" spans="2:7" x14ac:dyDescent="0.3">
      <c r="B240" s="34"/>
      <c r="C240" s="41"/>
      <c r="D240" s="34"/>
      <c r="E240" s="54"/>
      <c r="F240" s="41"/>
      <c r="G240" s="53"/>
    </row>
    <row r="241" spans="2:7" x14ac:dyDescent="0.3">
      <c r="B241" s="34"/>
      <c r="C241" s="41"/>
      <c r="D241" s="34"/>
      <c r="E241" s="54"/>
      <c r="F241" s="41"/>
      <c r="G241" s="53"/>
    </row>
    <row r="242" spans="2:7" x14ac:dyDescent="0.3">
      <c r="B242" s="34"/>
      <c r="C242" s="41"/>
      <c r="D242" s="34"/>
      <c r="E242" s="54"/>
      <c r="F242" s="41"/>
      <c r="G242" s="53"/>
    </row>
    <row r="243" spans="2:7" x14ac:dyDescent="0.3">
      <c r="B243" s="34"/>
      <c r="C243" s="41"/>
      <c r="D243" s="34"/>
      <c r="E243" s="54"/>
      <c r="F243" s="41"/>
      <c r="G243" s="53"/>
    </row>
    <row r="244" spans="2:7" x14ac:dyDescent="0.3">
      <c r="B244" s="34"/>
      <c r="C244" s="41"/>
      <c r="D244" s="34"/>
      <c r="E244" s="54"/>
      <c r="F244" s="41"/>
      <c r="G244" s="53"/>
    </row>
    <row r="245" spans="2:7" x14ac:dyDescent="0.3">
      <c r="B245" s="34"/>
      <c r="C245" s="41"/>
      <c r="D245" s="34"/>
      <c r="E245" s="54"/>
      <c r="F245" s="41"/>
      <c r="G245" s="53"/>
    </row>
    <row r="246" spans="2:7" x14ac:dyDescent="0.3">
      <c r="B246" s="34"/>
      <c r="C246" s="41"/>
      <c r="D246" s="34"/>
      <c r="E246" s="54"/>
      <c r="F246" s="41"/>
      <c r="G246" s="53"/>
    </row>
    <row r="247" spans="2:7" x14ac:dyDescent="0.3">
      <c r="B247" s="34"/>
      <c r="C247" s="41"/>
      <c r="D247" s="34"/>
      <c r="E247" s="54"/>
      <c r="F247" s="41"/>
      <c r="G247" s="53"/>
    </row>
    <row r="248" spans="2:7" x14ac:dyDescent="0.3">
      <c r="B248" s="34"/>
      <c r="C248" s="41"/>
      <c r="D248" s="34"/>
      <c r="E248" s="54"/>
      <c r="F248" s="41"/>
      <c r="G248" s="53"/>
    </row>
    <row r="249" spans="2:7" x14ac:dyDescent="0.3">
      <c r="B249" s="34"/>
      <c r="C249" s="41"/>
      <c r="D249" s="34"/>
      <c r="E249" s="54"/>
      <c r="F249" s="41"/>
      <c r="G249" s="53"/>
    </row>
    <row r="250" spans="2:7" x14ac:dyDescent="0.3">
      <c r="B250" s="34"/>
      <c r="C250" s="41"/>
      <c r="D250" s="34"/>
      <c r="E250" s="54"/>
      <c r="F250" s="41"/>
      <c r="G250" s="53"/>
    </row>
    <row r="251" spans="2:7" x14ac:dyDescent="0.3">
      <c r="B251" s="34"/>
      <c r="C251" s="41"/>
      <c r="D251" s="34"/>
      <c r="E251" s="54"/>
      <c r="F251" s="41"/>
      <c r="G251" s="53"/>
    </row>
    <row r="252" spans="2:7" x14ac:dyDescent="0.3">
      <c r="B252" s="34"/>
      <c r="C252" s="41"/>
      <c r="D252" s="34"/>
      <c r="E252" s="54"/>
      <c r="F252" s="41"/>
      <c r="G252" s="53"/>
    </row>
    <row r="253" spans="2:7" x14ac:dyDescent="0.3">
      <c r="B253" s="34"/>
      <c r="C253" s="41"/>
      <c r="D253" s="34"/>
      <c r="E253" s="54"/>
      <c r="F253" s="41"/>
      <c r="G253" s="53"/>
    </row>
    <row r="254" spans="2:7" x14ac:dyDescent="0.3">
      <c r="B254" s="34"/>
      <c r="C254" s="41"/>
      <c r="D254" s="34"/>
      <c r="E254" s="54"/>
      <c r="F254" s="41"/>
      <c r="G254" s="53"/>
    </row>
    <row r="255" spans="2:7" x14ac:dyDescent="0.3">
      <c r="B255" s="34"/>
      <c r="C255" s="41"/>
      <c r="D255" s="34"/>
      <c r="E255" s="54"/>
      <c r="F255" s="41"/>
      <c r="G255" s="53"/>
    </row>
    <row r="256" spans="2:7" x14ac:dyDescent="0.3">
      <c r="B256" s="34"/>
      <c r="C256" s="41"/>
      <c r="D256" s="34"/>
      <c r="E256" s="54"/>
      <c r="F256" s="41"/>
      <c r="G256" s="53"/>
    </row>
    <row r="257" spans="2:7" x14ac:dyDescent="0.3">
      <c r="B257" s="34"/>
      <c r="C257" s="41"/>
      <c r="D257" s="34"/>
      <c r="E257" s="54"/>
      <c r="F257" s="41"/>
      <c r="G257" s="53"/>
    </row>
    <row r="258" spans="2:7" x14ac:dyDescent="0.3">
      <c r="B258" s="34"/>
      <c r="C258" s="41"/>
      <c r="D258" s="34"/>
      <c r="E258" s="54"/>
      <c r="F258" s="41"/>
      <c r="G258" s="53"/>
    </row>
    <row r="259" spans="2:7" x14ac:dyDescent="0.3">
      <c r="B259" s="34"/>
      <c r="C259" s="41"/>
      <c r="D259" s="34"/>
      <c r="E259" s="54"/>
      <c r="F259" s="41"/>
      <c r="G259" s="53"/>
    </row>
    <row r="260" spans="2:7" x14ac:dyDescent="0.3">
      <c r="B260" s="34"/>
      <c r="C260" s="41"/>
      <c r="D260" s="34"/>
      <c r="E260" s="54"/>
      <c r="F260" s="41"/>
      <c r="G260" s="53"/>
    </row>
    <row r="261" spans="2:7" x14ac:dyDescent="0.3">
      <c r="B261" s="34"/>
      <c r="C261" s="41"/>
      <c r="D261" s="34"/>
      <c r="E261" s="54"/>
      <c r="F261" s="41"/>
      <c r="G261" s="53"/>
    </row>
    <row r="262" spans="2:7" x14ac:dyDescent="0.3">
      <c r="B262" s="34"/>
      <c r="C262" s="41"/>
      <c r="D262" s="34"/>
      <c r="E262" s="54"/>
      <c r="F262" s="41"/>
      <c r="G262" s="53"/>
    </row>
    <row r="263" spans="2:7" x14ac:dyDescent="0.3">
      <c r="B263" s="34"/>
      <c r="C263" s="41"/>
      <c r="D263" s="34"/>
      <c r="E263" s="54"/>
      <c r="F263" s="41"/>
      <c r="G263" s="53"/>
    </row>
    <row r="264" spans="2:7" x14ac:dyDescent="0.3">
      <c r="B264" s="34"/>
      <c r="C264" s="41"/>
      <c r="D264" s="34"/>
      <c r="E264" s="54"/>
      <c r="F264" s="41"/>
      <c r="G264" s="53"/>
    </row>
    <row r="265" spans="2:7" x14ac:dyDescent="0.3">
      <c r="B265" s="34"/>
      <c r="C265" s="41"/>
      <c r="D265" s="34"/>
      <c r="E265" s="54"/>
      <c r="F265" s="41"/>
      <c r="G265" s="53"/>
    </row>
    <row r="266" spans="2:7" x14ac:dyDescent="0.3">
      <c r="B266" s="34"/>
      <c r="C266" s="41"/>
      <c r="D266" s="34"/>
      <c r="E266" s="54"/>
      <c r="F266" s="41"/>
      <c r="G266" s="53"/>
    </row>
    <row r="267" spans="2:7" x14ac:dyDescent="0.3">
      <c r="B267" s="34"/>
      <c r="C267" s="41"/>
      <c r="D267" s="34"/>
      <c r="E267" s="54"/>
      <c r="F267" s="41"/>
      <c r="G267" s="53"/>
    </row>
    <row r="268" spans="2:7" x14ac:dyDescent="0.3">
      <c r="B268" s="34"/>
      <c r="C268" s="41"/>
      <c r="D268" s="34"/>
      <c r="E268" s="54"/>
      <c r="F268" s="41"/>
      <c r="G268" s="53"/>
    </row>
    <row r="269" spans="2:7" x14ac:dyDescent="0.3">
      <c r="B269" s="34"/>
      <c r="C269" s="41"/>
      <c r="D269" s="34"/>
      <c r="E269" s="54"/>
      <c r="F269" s="41"/>
      <c r="G269" s="53"/>
    </row>
    <row r="270" spans="2:7" x14ac:dyDescent="0.3">
      <c r="B270" s="34"/>
      <c r="C270" s="41"/>
      <c r="D270" s="34"/>
      <c r="E270" s="54"/>
      <c r="F270" s="41"/>
      <c r="G270" s="53"/>
    </row>
    <row r="271" spans="2:7" x14ac:dyDescent="0.3">
      <c r="B271" s="34"/>
      <c r="C271" s="41"/>
      <c r="D271" s="34"/>
      <c r="E271" s="54"/>
      <c r="F271" s="41"/>
      <c r="G271" s="53"/>
    </row>
    <row r="272" spans="2:7" x14ac:dyDescent="0.3">
      <c r="B272" s="34"/>
      <c r="C272" s="41"/>
      <c r="D272" s="34"/>
      <c r="E272" s="54"/>
      <c r="F272" s="41"/>
      <c r="G272" s="53"/>
    </row>
    <row r="273" spans="2:7" x14ac:dyDescent="0.3">
      <c r="B273" s="34"/>
      <c r="C273" s="41"/>
      <c r="D273" s="34"/>
      <c r="E273" s="54"/>
      <c r="F273" s="41"/>
      <c r="G273" s="53"/>
    </row>
    <row r="274" spans="2:7" x14ac:dyDescent="0.3">
      <c r="B274" s="34"/>
      <c r="C274" s="41"/>
      <c r="D274" s="34"/>
      <c r="E274" s="54"/>
      <c r="F274" s="41"/>
      <c r="G274" s="53"/>
    </row>
    <row r="275" spans="2:7" x14ac:dyDescent="0.3">
      <c r="B275" s="34"/>
      <c r="C275" s="41"/>
      <c r="D275" s="34"/>
      <c r="E275" s="54"/>
      <c r="F275" s="41"/>
      <c r="G275" s="53"/>
    </row>
    <row r="276" spans="2:7" x14ac:dyDescent="0.3">
      <c r="B276" s="34"/>
      <c r="C276" s="41"/>
      <c r="D276" s="34"/>
      <c r="E276" s="54"/>
      <c r="F276" s="41"/>
      <c r="G276" s="53"/>
    </row>
    <row r="277" spans="2:7" x14ac:dyDescent="0.3">
      <c r="B277" s="34"/>
      <c r="C277" s="41"/>
      <c r="D277" s="34"/>
      <c r="E277" s="54"/>
      <c r="F277" s="41"/>
      <c r="G277" s="53"/>
    </row>
    <row r="278" spans="2:7" x14ac:dyDescent="0.3">
      <c r="B278" s="34"/>
      <c r="C278" s="41"/>
      <c r="D278" s="34"/>
      <c r="E278" s="54"/>
      <c r="F278" s="41"/>
      <c r="G278" s="53"/>
    </row>
    <row r="279" spans="2:7" x14ac:dyDescent="0.3">
      <c r="B279" s="34"/>
      <c r="C279" s="41"/>
      <c r="D279" s="34"/>
      <c r="E279" s="54"/>
      <c r="F279" s="41"/>
      <c r="G279" s="53"/>
    </row>
    <row r="280" spans="2:7" x14ac:dyDescent="0.3">
      <c r="B280" s="34"/>
      <c r="C280" s="41"/>
      <c r="D280" s="34"/>
      <c r="E280" s="54"/>
      <c r="F280" s="41"/>
      <c r="G280" s="53"/>
    </row>
    <row r="281" spans="2:7" x14ac:dyDescent="0.3">
      <c r="B281" s="34"/>
      <c r="C281" s="41"/>
      <c r="D281" s="34"/>
      <c r="E281" s="54"/>
      <c r="F281" s="41"/>
      <c r="G281" s="53"/>
    </row>
    <row r="282" spans="2:7" x14ac:dyDescent="0.3">
      <c r="B282" s="34"/>
      <c r="C282" s="41"/>
      <c r="D282" s="34"/>
      <c r="E282" s="54"/>
      <c r="F282" s="41"/>
      <c r="G282" s="53"/>
    </row>
    <row r="283" spans="2:7" x14ac:dyDescent="0.3">
      <c r="B283" s="34"/>
      <c r="C283" s="41"/>
      <c r="D283" s="34"/>
      <c r="E283" s="54"/>
      <c r="F283" s="41"/>
      <c r="G283" s="53"/>
    </row>
    <row r="284" spans="2:7" x14ac:dyDescent="0.3">
      <c r="B284" s="34"/>
      <c r="C284" s="41"/>
      <c r="D284" s="34"/>
      <c r="E284" s="54"/>
      <c r="F284" s="41"/>
      <c r="G284" s="53"/>
    </row>
    <row r="285" spans="2:7" x14ac:dyDescent="0.3">
      <c r="B285" s="34"/>
      <c r="C285" s="41"/>
      <c r="D285" s="34"/>
      <c r="E285" s="54"/>
      <c r="F285" s="41"/>
      <c r="G285" s="53"/>
    </row>
    <row r="286" spans="2:7" x14ac:dyDescent="0.3">
      <c r="B286" s="34"/>
      <c r="C286" s="41"/>
      <c r="D286" s="34"/>
      <c r="E286" s="54"/>
      <c r="F286" s="41"/>
      <c r="G286" s="53"/>
    </row>
    <row r="287" spans="2:7" x14ac:dyDescent="0.3">
      <c r="B287" s="34"/>
      <c r="C287" s="41"/>
      <c r="D287" s="34"/>
      <c r="E287" s="54"/>
      <c r="F287" s="41"/>
      <c r="G287" s="53"/>
    </row>
    <row r="288" spans="2:7" x14ac:dyDescent="0.3">
      <c r="B288" s="34"/>
      <c r="C288" s="41"/>
      <c r="D288" s="34"/>
      <c r="E288" s="54"/>
      <c r="F288" s="41"/>
      <c r="G288" s="53"/>
    </row>
    <row r="289" spans="2:7" x14ac:dyDescent="0.3">
      <c r="B289" s="34"/>
      <c r="C289" s="41"/>
      <c r="D289" s="34"/>
      <c r="E289" s="54"/>
      <c r="F289" s="41"/>
      <c r="G289" s="53"/>
    </row>
    <row r="290" spans="2:7" x14ac:dyDescent="0.3">
      <c r="B290" s="34"/>
      <c r="C290" s="41"/>
      <c r="D290" s="34"/>
      <c r="E290" s="54"/>
      <c r="F290" s="41"/>
      <c r="G290" s="53"/>
    </row>
    <row r="291" spans="2:7" x14ac:dyDescent="0.3">
      <c r="B291" s="34"/>
      <c r="C291" s="41"/>
      <c r="D291" s="34"/>
      <c r="E291" s="54"/>
      <c r="F291" s="41"/>
      <c r="G291" s="53"/>
    </row>
    <row r="292" spans="2:7" x14ac:dyDescent="0.3">
      <c r="B292" s="34"/>
      <c r="C292" s="41"/>
      <c r="D292" s="34"/>
      <c r="E292" s="54"/>
      <c r="F292" s="41"/>
      <c r="G292" s="53"/>
    </row>
    <row r="293" spans="2:7" x14ac:dyDescent="0.3">
      <c r="B293" s="34"/>
      <c r="C293" s="41"/>
      <c r="D293" s="34"/>
      <c r="E293" s="54"/>
      <c r="F293" s="41"/>
      <c r="G293" s="53"/>
    </row>
    <row r="294" spans="2:7" x14ac:dyDescent="0.3">
      <c r="B294" s="34"/>
      <c r="C294" s="41"/>
      <c r="D294" s="34"/>
      <c r="E294" s="54"/>
      <c r="F294" s="41"/>
      <c r="G294" s="53"/>
    </row>
    <row r="295" spans="2:7" x14ac:dyDescent="0.3">
      <c r="B295" s="34"/>
      <c r="C295" s="41"/>
      <c r="D295" s="34"/>
      <c r="E295" s="54"/>
      <c r="F295" s="41"/>
      <c r="G295" s="53"/>
    </row>
    <row r="296" spans="2:7" x14ac:dyDescent="0.3">
      <c r="B296" s="34"/>
      <c r="C296" s="41"/>
      <c r="D296" s="34"/>
      <c r="E296" s="54"/>
      <c r="F296" s="41"/>
      <c r="G296" s="53"/>
    </row>
    <row r="297" spans="2:7" x14ac:dyDescent="0.3">
      <c r="B297" s="34"/>
      <c r="C297" s="41"/>
      <c r="D297" s="34"/>
      <c r="E297" s="54"/>
      <c r="F297" s="41"/>
      <c r="G297" s="53"/>
    </row>
    <row r="298" spans="2:7" x14ac:dyDescent="0.3">
      <c r="B298" s="34"/>
      <c r="C298" s="41"/>
      <c r="D298" s="34"/>
      <c r="E298" s="54"/>
      <c r="F298" s="41"/>
      <c r="G298" s="53"/>
    </row>
    <row r="299" spans="2:7" x14ac:dyDescent="0.3">
      <c r="B299" s="34"/>
      <c r="C299" s="41"/>
      <c r="D299" s="34"/>
      <c r="E299" s="54"/>
      <c r="F299" s="41"/>
      <c r="G299" s="53"/>
    </row>
    <row r="300" spans="2:7" x14ac:dyDescent="0.3">
      <c r="B300" s="34"/>
      <c r="C300" s="41"/>
      <c r="D300" s="34"/>
      <c r="E300" s="54"/>
      <c r="F300" s="41"/>
      <c r="G300" s="53"/>
    </row>
    <row r="301" spans="2:7" x14ac:dyDescent="0.3">
      <c r="B301" s="34"/>
      <c r="C301" s="41"/>
      <c r="D301" s="34"/>
      <c r="E301" s="54"/>
      <c r="F301" s="41"/>
      <c r="G301" s="53"/>
    </row>
    <row r="302" spans="2:7" x14ac:dyDescent="0.3">
      <c r="B302" s="34"/>
      <c r="C302" s="41"/>
      <c r="D302" s="34"/>
      <c r="E302" s="54"/>
      <c r="F302" s="41"/>
      <c r="G302" s="53"/>
    </row>
    <row r="303" spans="2:7" x14ac:dyDescent="0.3">
      <c r="B303" s="34"/>
      <c r="C303" s="41"/>
      <c r="D303" s="34"/>
      <c r="E303" s="54"/>
      <c r="F303" s="41"/>
      <c r="G303" s="53"/>
    </row>
    <row r="304" spans="2:7" x14ac:dyDescent="0.3">
      <c r="B304" s="34"/>
      <c r="C304" s="41"/>
      <c r="D304" s="34"/>
      <c r="E304" s="54"/>
      <c r="F304" s="41"/>
      <c r="G304" s="53"/>
    </row>
    <row r="305" spans="2:7" x14ac:dyDescent="0.3">
      <c r="B305" s="34"/>
      <c r="C305" s="41"/>
      <c r="D305" s="34"/>
      <c r="E305" s="54"/>
      <c r="F305" s="41"/>
      <c r="G305" s="53"/>
    </row>
    <row r="306" spans="2:7" x14ac:dyDescent="0.3">
      <c r="B306" s="34"/>
      <c r="C306" s="41"/>
      <c r="D306" s="34"/>
      <c r="E306" s="54"/>
      <c r="F306" s="41"/>
      <c r="G306" s="53"/>
    </row>
    <row r="307" spans="2:7" x14ac:dyDescent="0.3">
      <c r="B307" s="34"/>
      <c r="C307" s="41"/>
      <c r="D307" s="34"/>
      <c r="E307" s="54"/>
      <c r="F307" s="41"/>
      <c r="G307" s="53"/>
    </row>
    <row r="308" spans="2:7" x14ac:dyDescent="0.3">
      <c r="B308" s="34"/>
      <c r="C308" s="41"/>
      <c r="D308" s="34"/>
      <c r="E308" s="54"/>
      <c r="F308" s="41"/>
      <c r="G308" s="53"/>
    </row>
    <row r="309" spans="2:7" x14ac:dyDescent="0.3">
      <c r="B309" s="34"/>
      <c r="C309" s="41"/>
      <c r="D309" s="34"/>
      <c r="E309" s="54"/>
      <c r="F309" s="41"/>
      <c r="G309" s="53"/>
    </row>
    <row r="310" spans="2:7" x14ac:dyDescent="0.3">
      <c r="B310" s="34"/>
      <c r="C310" s="41"/>
      <c r="D310" s="34"/>
      <c r="E310" s="54"/>
      <c r="F310" s="41"/>
      <c r="G310" s="53"/>
    </row>
    <row r="311" spans="2:7" x14ac:dyDescent="0.3">
      <c r="B311" s="34"/>
      <c r="C311" s="41"/>
      <c r="D311" s="34"/>
      <c r="E311" s="54"/>
      <c r="F311" s="41"/>
      <c r="G311" s="53"/>
    </row>
    <row r="312" spans="2:7" x14ac:dyDescent="0.3">
      <c r="B312" s="34"/>
      <c r="C312" s="41"/>
      <c r="D312" s="34"/>
      <c r="E312" s="54"/>
      <c r="F312" s="41"/>
      <c r="G312" s="53"/>
    </row>
    <row r="313" spans="2:7" x14ac:dyDescent="0.3">
      <c r="B313" s="34"/>
      <c r="C313" s="41"/>
      <c r="D313" s="34"/>
      <c r="E313" s="54"/>
      <c r="F313" s="41"/>
      <c r="G313" s="53"/>
    </row>
    <row r="314" spans="2:7" x14ac:dyDescent="0.3">
      <c r="B314" s="34"/>
      <c r="C314" s="41"/>
      <c r="D314" s="34"/>
      <c r="E314" s="54"/>
      <c r="F314" s="41"/>
      <c r="G314" s="53"/>
    </row>
    <row r="315" spans="2:7" x14ac:dyDescent="0.3">
      <c r="B315" s="34"/>
      <c r="C315" s="41"/>
      <c r="D315" s="34"/>
      <c r="E315" s="54"/>
      <c r="F315" s="41"/>
      <c r="G315" s="53"/>
    </row>
    <row r="316" spans="2:7" x14ac:dyDescent="0.3">
      <c r="B316" s="34"/>
      <c r="C316" s="41"/>
      <c r="D316" s="34"/>
      <c r="E316" s="54"/>
      <c r="F316" s="41"/>
      <c r="G316" s="53"/>
    </row>
    <row r="317" spans="2:7" x14ac:dyDescent="0.3">
      <c r="B317" s="34"/>
      <c r="C317" s="41"/>
      <c r="D317" s="34"/>
      <c r="E317" s="54"/>
      <c r="F317" s="41"/>
      <c r="G317" s="53"/>
    </row>
    <row r="318" spans="2:7" x14ac:dyDescent="0.3">
      <c r="B318" s="34"/>
      <c r="C318" s="41"/>
      <c r="D318" s="34"/>
      <c r="E318" s="54"/>
      <c r="F318" s="41"/>
      <c r="G318" s="53"/>
    </row>
    <row r="319" spans="2:7" x14ac:dyDescent="0.3">
      <c r="B319" s="34"/>
      <c r="C319" s="41"/>
      <c r="D319" s="34"/>
      <c r="E319" s="54"/>
      <c r="F319" s="41"/>
      <c r="G319" s="53"/>
    </row>
    <row r="320" spans="2:7" x14ac:dyDescent="0.3">
      <c r="B320" s="34"/>
      <c r="C320" s="41"/>
      <c r="D320" s="34"/>
      <c r="E320" s="54"/>
      <c r="F320" s="41"/>
      <c r="G320" s="53"/>
    </row>
    <row r="321" spans="2:7" x14ac:dyDescent="0.3">
      <c r="B321" s="34"/>
      <c r="C321" s="41"/>
      <c r="D321" s="34"/>
      <c r="E321" s="54"/>
      <c r="F321" s="41"/>
      <c r="G321" s="53"/>
    </row>
    <row r="322" spans="2:7" x14ac:dyDescent="0.3">
      <c r="B322" s="34"/>
      <c r="C322" s="41"/>
      <c r="D322" s="34"/>
      <c r="E322" s="54"/>
      <c r="F322" s="41"/>
      <c r="G322" s="53"/>
    </row>
    <row r="323" spans="2:7" x14ac:dyDescent="0.3">
      <c r="B323" s="34"/>
      <c r="C323" s="41"/>
      <c r="D323" s="34"/>
      <c r="E323" s="54"/>
      <c r="F323" s="41"/>
      <c r="G323" s="53"/>
    </row>
    <row r="324" spans="2:7" x14ac:dyDescent="0.3">
      <c r="B324" s="34"/>
      <c r="C324" s="41"/>
      <c r="D324" s="34"/>
      <c r="E324" s="54"/>
      <c r="F324" s="41"/>
      <c r="G324" s="53"/>
    </row>
    <row r="325" spans="2:7" x14ac:dyDescent="0.3">
      <c r="B325" s="34"/>
      <c r="C325" s="41"/>
      <c r="D325" s="34"/>
      <c r="E325" s="54"/>
      <c r="F325" s="41"/>
      <c r="G325" s="53"/>
    </row>
    <row r="326" spans="2:7" x14ac:dyDescent="0.3">
      <c r="B326" s="34"/>
      <c r="C326" s="41"/>
      <c r="D326" s="34"/>
      <c r="E326" s="54"/>
      <c r="F326" s="41"/>
      <c r="G326" s="53"/>
    </row>
    <row r="327" spans="2:7" x14ac:dyDescent="0.3">
      <c r="B327" s="34"/>
      <c r="C327" s="41"/>
      <c r="D327" s="34"/>
      <c r="E327" s="54"/>
      <c r="F327" s="41"/>
      <c r="G327" s="53"/>
    </row>
    <row r="328" spans="2:7" x14ac:dyDescent="0.3">
      <c r="B328" s="34"/>
      <c r="C328" s="41"/>
      <c r="D328" s="34"/>
      <c r="E328" s="54"/>
      <c r="F328" s="41"/>
      <c r="G328" s="53"/>
    </row>
    <row r="329" spans="2:7" x14ac:dyDescent="0.3">
      <c r="B329" s="34"/>
      <c r="C329" s="41"/>
      <c r="D329" s="34"/>
      <c r="E329" s="54"/>
      <c r="F329" s="41"/>
      <c r="G329" s="53"/>
    </row>
    <row r="330" spans="2:7" x14ac:dyDescent="0.3">
      <c r="B330" s="34"/>
      <c r="C330" s="41"/>
      <c r="D330" s="34"/>
      <c r="E330" s="54"/>
      <c r="F330" s="41"/>
      <c r="G330" s="53"/>
    </row>
    <row r="331" spans="2:7" x14ac:dyDescent="0.3">
      <c r="B331" s="34"/>
      <c r="C331" s="41"/>
      <c r="D331" s="34"/>
      <c r="E331" s="54"/>
      <c r="F331" s="41"/>
      <c r="G331" s="53"/>
    </row>
    <row r="332" spans="2:7" x14ac:dyDescent="0.3">
      <c r="B332" s="34"/>
      <c r="C332" s="41"/>
      <c r="D332" s="34"/>
      <c r="E332" s="54"/>
      <c r="F332" s="41"/>
      <c r="G332" s="53"/>
    </row>
    <row r="333" spans="2:7" x14ac:dyDescent="0.3">
      <c r="B333" s="34"/>
      <c r="C333" s="41"/>
      <c r="D333" s="34"/>
      <c r="E333" s="54"/>
      <c r="F333" s="41"/>
      <c r="G333" s="53"/>
    </row>
    <row r="334" spans="2:7" x14ac:dyDescent="0.3">
      <c r="B334" s="34"/>
      <c r="C334" s="41"/>
      <c r="D334" s="34"/>
      <c r="E334" s="54"/>
      <c r="F334" s="41"/>
      <c r="G334" s="53"/>
    </row>
    <row r="335" spans="2:7" x14ac:dyDescent="0.3">
      <c r="B335" s="34"/>
      <c r="C335" s="41"/>
      <c r="D335" s="34"/>
      <c r="E335" s="54"/>
      <c r="F335" s="41"/>
      <c r="G335" s="53"/>
    </row>
    <row r="336" spans="2:7" x14ac:dyDescent="0.3">
      <c r="B336" s="34"/>
      <c r="C336" s="41"/>
      <c r="D336" s="34"/>
      <c r="E336" s="54"/>
      <c r="F336" s="41"/>
      <c r="G336" s="53"/>
    </row>
    <row r="337" spans="2:7" x14ac:dyDescent="0.3">
      <c r="B337" s="34"/>
      <c r="C337" s="41"/>
      <c r="D337" s="34"/>
      <c r="E337" s="54"/>
      <c r="F337" s="41"/>
      <c r="G337" s="53"/>
    </row>
    <row r="338" spans="2:7" x14ac:dyDescent="0.3">
      <c r="B338" s="34"/>
      <c r="C338" s="41"/>
      <c r="D338" s="34"/>
      <c r="E338" s="54"/>
      <c r="F338" s="41"/>
      <c r="G338" s="53"/>
    </row>
    <row r="339" spans="2:7" x14ac:dyDescent="0.3">
      <c r="B339" s="34"/>
      <c r="C339" s="41"/>
      <c r="D339" s="34"/>
      <c r="E339" s="54"/>
      <c r="F339" s="41"/>
      <c r="G339" s="53"/>
    </row>
    <row r="340" spans="2:7" x14ac:dyDescent="0.3">
      <c r="B340" s="34"/>
      <c r="C340" s="41"/>
      <c r="D340" s="34"/>
      <c r="E340" s="54"/>
      <c r="F340" s="41"/>
      <c r="G340" s="53"/>
    </row>
    <row r="341" spans="2:7" x14ac:dyDescent="0.3">
      <c r="B341" s="34"/>
      <c r="C341" s="41"/>
      <c r="D341" s="34"/>
      <c r="E341" s="54"/>
      <c r="F341" s="41"/>
      <c r="G341" s="53"/>
    </row>
    <row r="342" spans="2:7" x14ac:dyDescent="0.3">
      <c r="B342" s="34"/>
      <c r="C342" s="41"/>
      <c r="D342" s="34"/>
      <c r="E342" s="54"/>
      <c r="F342" s="41"/>
      <c r="G342" s="53"/>
    </row>
    <row r="343" spans="2:7" x14ac:dyDescent="0.3">
      <c r="B343" s="34"/>
      <c r="C343" s="41"/>
      <c r="D343" s="34"/>
      <c r="E343" s="54"/>
      <c r="F343" s="41"/>
      <c r="G343" s="53"/>
    </row>
    <row r="344" spans="2:7" x14ac:dyDescent="0.3">
      <c r="B344" s="34"/>
      <c r="C344" s="41"/>
      <c r="D344" s="34"/>
      <c r="E344" s="54"/>
      <c r="F344" s="41"/>
      <c r="G344" s="53"/>
    </row>
    <row r="345" spans="2:7" x14ac:dyDescent="0.3">
      <c r="B345" s="34"/>
      <c r="C345" s="41"/>
      <c r="D345" s="34"/>
      <c r="E345" s="54"/>
      <c r="F345" s="41"/>
      <c r="G345" s="53"/>
    </row>
    <row r="346" spans="2:7" x14ac:dyDescent="0.3">
      <c r="B346" s="34"/>
      <c r="C346" s="41"/>
      <c r="D346" s="34"/>
      <c r="E346" s="54"/>
      <c r="F346" s="41"/>
      <c r="G346" s="53"/>
    </row>
    <row r="347" spans="2:7" x14ac:dyDescent="0.3">
      <c r="B347" s="34"/>
      <c r="C347" s="41"/>
      <c r="D347" s="34"/>
      <c r="E347" s="54"/>
      <c r="F347" s="41"/>
      <c r="G347" s="53"/>
    </row>
    <row r="348" spans="2:7" x14ac:dyDescent="0.3">
      <c r="B348" s="34"/>
      <c r="C348" s="41"/>
      <c r="D348" s="34"/>
      <c r="E348" s="54"/>
      <c r="F348" s="41"/>
      <c r="G348" s="53"/>
    </row>
    <row r="349" spans="2:7" x14ac:dyDescent="0.3">
      <c r="B349" s="34"/>
      <c r="C349" s="41"/>
      <c r="D349" s="34"/>
      <c r="E349" s="54"/>
      <c r="F349" s="41"/>
      <c r="G349" s="53"/>
    </row>
    <row r="350" spans="2:7" x14ac:dyDescent="0.3">
      <c r="B350" s="34"/>
      <c r="C350" s="41"/>
      <c r="D350" s="34"/>
      <c r="E350" s="54"/>
      <c r="F350" s="41"/>
      <c r="G350" s="53"/>
    </row>
    <row r="351" spans="2:7" x14ac:dyDescent="0.3">
      <c r="B351" s="34"/>
      <c r="C351" s="41"/>
      <c r="D351" s="34"/>
      <c r="E351" s="54"/>
      <c r="F351" s="41"/>
      <c r="G351" s="53"/>
    </row>
    <row r="352" spans="2:7" x14ac:dyDescent="0.3">
      <c r="B352" s="34"/>
      <c r="C352" s="41"/>
      <c r="D352" s="34"/>
      <c r="E352" s="54"/>
      <c r="F352" s="41"/>
      <c r="G352" s="53"/>
    </row>
    <row r="353" spans="2:7" x14ac:dyDescent="0.3">
      <c r="B353" s="34"/>
      <c r="C353" s="41"/>
      <c r="D353" s="34"/>
      <c r="E353" s="54"/>
      <c r="F353" s="41"/>
      <c r="G353" s="53"/>
    </row>
    <row r="354" spans="2:7" x14ac:dyDescent="0.3">
      <c r="B354" s="34"/>
      <c r="C354" s="41"/>
      <c r="D354" s="34"/>
      <c r="E354" s="54"/>
      <c r="F354" s="41"/>
      <c r="G354" s="53"/>
    </row>
    <row r="355" spans="2:7" x14ac:dyDescent="0.3">
      <c r="B355" s="34"/>
      <c r="C355" s="41"/>
      <c r="D355" s="34"/>
      <c r="E355" s="54"/>
      <c r="F355" s="41"/>
      <c r="G355" s="53"/>
    </row>
    <row r="356" spans="2:7" x14ac:dyDescent="0.3">
      <c r="B356" s="34"/>
      <c r="C356" s="41"/>
      <c r="D356" s="34"/>
      <c r="E356" s="54"/>
      <c r="F356" s="41"/>
      <c r="G356" s="53"/>
    </row>
    <row r="357" spans="2:7" x14ac:dyDescent="0.3">
      <c r="B357" s="34"/>
      <c r="C357" s="41"/>
      <c r="D357" s="34"/>
      <c r="E357" s="54"/>
      <c r="F357" s="41"/>
      <c r="G357" s="53"/>
    </row>
    <row r="358" spans="2:7" x14ac:dyDescent="0.3">
      <c r="B358" s="34"/>
      <c r="C358" s="41"/>
      <c r="D358" s="34"/>
      <c r="E358" s="54"/>
      <c r="F358" s="41"/>
      <c r="G358" s="53"/>
    </row>
    <row r="359" spans="2:7" x14ac:dyDescent="0.3">
      <c r="B359" s="34"/>
      <c r="C359" s="41"/>
      <c r="D359" s="34"/>
      <c r="E359" s="54"/>
      <c r="F359" s="41"/>
      <c r="G359" s="53"/>
    </row>
    <row r="360" spans="2:7" x14ac:dyDescent="0.3">
      <c r="B360" s="34"/>
      <c r="C360" s="41"/>
      <c r="D360" s="34"/>
      <c r="E360" s="54"/>
      <c r="F360" s="41"/>
      <c r="G360" s="53"/>
    </row>
    <row r="361" spans="2:7" x14ac:dyDescent="0.3">
      <c r="B361" s="34"/>
      <c r="C361" s="41"/>
      <c r="D361" s="34"/>
      <c r="E361" s="54"/>
      <c r="F361" s="41"/>
      <c r="G361" s="53"/>
    </row>
    <row r="362" spans="2:7" x14ac:dyDescent="0.3">
      <c r="B362" s="34"/>
      <c r="C362" s="41"/>
      <c r="D362" s="34"/>
      <c r="E362" s="54"/>
      <c r="F362" s="41"/>
      <c r="G362" s="53"/>
    </row>
    <row r="364" spans="2:7" x14ac:dyDescent="0.3">
      <c r="B364" s="67" t="s">
        <v>272</v>
      </c>
      <c r="C364" s="67"/>
      <c r="D364" s="67"/>
    </row>
    <row r="365" spans="2:7" x14ac:dyDescent="0.3">
      <c r="B365" s="39" t="s">
        <v>273</v>
      </c>
      <c r="C365" s="39"/>
      <c r="D365" s="39"/>
      <c r="E365" s="39"/>
      <c r="F365" s="39"/>
      <c r="G365" s="39"/>
    </row>
    <row r="366" spans="2:7" x14ac:dyDescent="0.3">
      <c r="B366" s="39" t="s">
        <v>274</v>
      </c>
      <c r="C366" s="39"/>
      <c r="D366" s="39"/>
      <c r="E366" s="39"/>
      <c r="F366" s="39"/>
      <c r="G366" s="39"/>
    </row>
    <row r="367" spans="2:7" x14ac:dyDescent="0.3">
      <c r="B367" s="39" t="s">
        <v>275</v>
      </c>
      <c r="C367" s="39"/>
      <c r="D367" s="39"/>
      <c r="E367" s="39"/>
      <c r="F367" s="39"/>
      <c r="G367" s="39"/>
    </row>
    <row r="368" spans="2:7" x14ac:dyDescent="0.3">
      <c r="B368" s="39" t="s">
        <v>276</v>
      </c>
      <c r="C368" s="39"/>
      <c r="D368" s="39"/>
      <c r="E368" s="39"/>
      <c r="F368" s="39"/>
      <c r="G368" s="39"/>
    </row>
    <row r="369" spans="2:7" x14ac:dyDescent="0.3">
      <c r="B369" s="39" t="s">
        <v>277</v>
      </c>
      <c r="C369" s="39"/>
      <c r="D369" s="39"/>
      <c r="E369" s="39"/>
      <c r="F369" s="39"/>
      <c r="G369" s="39"/>
    </row>
    <row r="370" spans="2:7" x14ac:dyDescent="0.3">
      <c r="B370" s="43"/>
      <c r="C370" s="43"/>
      <c r="D370" s="43"/>
      <c r="E370" s="43"/>
      <c r="F370" s="43"/>
      <c r="G370" s="43"/>
    </row>
    <row r="371" spans="2:7" x14ac:dyDescent="0.3">
      <c r="B371" s="43"/>
      <c r="C371" s="43"/>
      <c r="D371" s="43"/>
      <c r="E371" s="43"/>
      <c r="F371" s="43"/>
      <c r="G371" s="43"/>
    </row>
    <row r="372" spans="2:7" x14ac:dyDescent="0.3">
      <c r="B372" s="43"/>
      <c r="C372" s="43"/>
      <c r="D372" s="43"/>
      <c r="E372" s="43"/>
      <c r="F372" s="43"/>
      <c r="G372" s="43"/>
    </row>
    <row r="373" spans="2:7" x14ac:dyDescent="0.3">
      <c r="B373" s="43"/>
      <c r="C373" s="43"/>
      <c r="D373" s="43"/>
      <c r="E373" s="43"/>
      <c r="F373" s="43"/>
      <c r="G373" s="43"/>
    </row>
  </sheetData>
  <sheetProtection algorithmName="SHA-512" hashValue="ehqCXHnCboCsrhxKU1he1x+JoeFpLBsedYtfaGzC0E9J8UIp+mVWx7lINcPedRiUuqR33l8oURvR6SEUccHcTQ==" saltValue="o/SNnXEBl0EHBIKeifOO0g==" spinCount="100000" sheet="1" objects="1" scenarios="1" formatColumns="0" formatRows="0" insertRows="0"/>
  <mergeCells count="4">
    <mergeCell ref="B364:D364"/>
    <mergeCell ref="B2:G2"/>
    <mergeCell ref="B4:G4"/>
    <mergeCell ref="B3:G3"/>
  </mergeCells>
  <dataValidations count="3">
    <dataValidation type="custom" allowBlank="1" showInputMessage="1" showErrorMessage="1" errorTitle="Protegida" error="No debe modificar la fórmula" sqref="B3" xr:uid="{816342C7-B1A1-49A5-B817-BBB33A6426D9}">
      <formula1>""""""</formula1>
    </dataValidation>
    <dataValidation type="list" allowBlank="1" showInputMessage="1" showErrorMessage="1" errorTitle="Factor Incorrecto" error="Solo se puede utilizar los valores de la lista" sqref="F7:F362" xr:uid="{59F35369-6778-438E-B009-A59C35AC18D1}">
      <formula1>"1,4,5,6,7,8,9,10,11,12"</formula1>
    </dataValidation>
    <dataValidation type="list" allowBlank="1" showInputMessage="1" showErrorMessage="1" errorTitle="Factor incorrecto" error="El número de Factor debe estar entre 1 y 12" sqref="C7:C362" xr:uid="{BD2FBC12-501C-4B16-B24A-791169616A32}">
      <formula1>"1,2,3,4,5,6,7,8,9,10,11,12"</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030CB-F7E3-4857-8B4B-D5143093CA71}">
  <sheetPr codeName="Hoja4">
    <tabColor rgb="FFB686DA"/>
  </sheetPr>
  <dimension ref="A1:E367"/>
  <sheetViews>
    <sheetView showGridLines="0" topLeftCell="B1" zoomScaleNormal="100" workbookViewId="0">
      <selection activeCell="B7" sqref="B7"/>
    </sheetView>
  </sheetViews>
  <sheetFormatPr baseColWidth="10" defaultColWidth="0" defaultRowHeight="14.4" x14ac:dyDescent="0.3"/>
  <cols>
    <col min="1" max="1" width="8.5546875" customWidth="1"/>
    <col min="2" max="2" width="43.88671875" customWidth="1"/>
    <col min="3" max="3" width="11.5546875" customWidth="1"/>
    <col min="4" max="4" width="43.88671875" customWidth="1"/>
    <col min="5" max="5" width="11.5546875" customWidth="1"/>
    <col min="6" max="6" width="11.5546875" hidden="1" customWidth="1"/>
    <col min="7" max="16384" width="11.5546875" hidden="1"/>
  </cols>
  <sheetData>
    <row r="1" spans="2:4" x14ac:dyDescent="0.3">
      <c r="B1" s="29"/>
      <c r="D1" s="29"/>
    </row>
    <row r="2" spans="2:4" ht="28.2" customHeight="1" x14ac:dyDescent="0.3">
      <c r="B2" s="68" t="s">
        <v>278</v>
      </c>
      <c r="C2" s="68"/>
      <c r="D2" s="68"/>
    </row>
    <row r="3" spans="2:4" x14ac:dyDescent="0.3">
      <c r="B3" s="64" t="str">
        <f>IF(Inicio!D6="","",Inicio!D6)</f>
        <v>751 02 Museo Nacional de Costa Rica</v>
      </c>
      <c r="C3" s="64"/>
      <c r="D3" s="64"/>
    </row>
    <row r="4" spans="2:4" x14ac:dyDescent="0.3">
      <c r="B4" s="64" t="s">
        <v>247</v>
      </c>
      <c r="C4" s="64"/>
      <c r="D4" s="64"/>
    </row>
    <row r="5" spans="2:4" ht="7.2" customHeight="1" x14ac:dyDescent="0.3">
      <c r="B5" s="29"/>
      <c r="D5" s="29"/>
    </row>
    <row r="6" spans="2:4" ht="42" x14ac:dyDescent="0.3">
      <c r="B6" s="38" t="s">
        <v>266</v>
      </c>
      <c r="C6" s="38" t="s">
        <v>279</v>
      </c>
      <c r="D6" s="44" t="s">
        <v>280</v>
      </c>
    </row>
    <row r="7" spans="2:4" ht="158.4" x14ac:dyDescent="0.3">
      <c r="B7" s="34" t="s">
        <v>301</v>
      </c>
      <c r="C7" s="41">
        <v>12</v>
      </c>
      <c r="D7" s="53" t="s">
        <v>309</v>
      </c>
    </row>
    <row r="8" spans="2:4" x14ac:dyDescent="0.3">
      <c r="B8" s="34"/>
      <c r="C8" s="41"/>
      <c r="D8" s="34"/>
    </row>
    <row r="9" spans="2:4" x14ac:dyDescent="0.3">
      <c r="B9" s="34"/>
      <c r="C9" s="41"/>
      <c r="D9" s="54"/>
    </row>
    <row r="10" spans="2:4" x14ac:dyDescent="0.3">
      <c r="B10" s="34"/>
      <c r="C10" s="41"/>
      <c r="D10" s="54"/>
    </row>
    <row r="11" spans="2:4" x14ac:dyDescent="0.3">
      <c r="B11" s="34"/>
      <c r="C11" s="41"/>
      <c r="D11" s="54"/>
    </row>
    <row r="12" spans="2:4" x14ac:dyDescent="0.3">
      <c r="B12" s="34"/>
      <c r="C12" s="41"/>
      <c r="D12" s="54"/>
    </row>
    <row r="13" spans="2:4" x14ac:dyDescent="0.3">
      <c r="B13" s="34"/>
      <c r="C13" s="41"/>
      <c r="D13" s="54"/>
    </row>
    <row r="14" spans="2:4" x14ac:dyDescent="0.3">
      <c r="B14" s="34"/>
      <c r="C14" s="41"/>
      <c r="D14" s="54"/>
    </row>
    <row r="15" spans="2:4" x14ac:dyDescent="0.3">
      <c r="B15" s="34"/>
      <c r="C15" s="41"/>
      <c r="D15" s="54"/>
    </row>
    <row r="16" spans="2:4" x14ac:dyDescent="0.3">
      <c r="B16" s="34"/>
      <c r="C16" s="41"/>
      <c r="D16" s="54"/>
    </row>
    <row r="17" spans="2:4" x14ac:dyDescent="0.3">
      <c r="B17" s="34"/>
      <c r="C17" s="41"/>
      <c r="D17" s="54"/>
    </row>
    <row r="18" spans="2:4" x14ac:dyDescent="0.3">
      <c r="B18" s="34"/>
      <c r="C18" s="41"/>
      <c r="D18" s="54"/>
    </row>
    <row r="19" spans="2:4" x14ac:dyDescent="0.3">
      <c r="B19" s="34"/>
      <c r="C19" s="41"/>
      <c r="D19" s="54"/>
    </row>
    <row r="20" spans="2:4" x14ac:dyDescent="0.3">
      <c r="B20" s="34"/>
      <c r="C20" s="41"/>
      <c r="D20" s="54"/>
    </row>
    <row r="21" spans="2:4" x14ac:dyDescent="0.3">
      <c r="B21" s="34"/>
      <c r="C21" s="41"/>
      <c r="D21" s="54"/>
    </row>
    <row r="22" spans="2:4" x14ac:dyDescent="0.3">
      <c r="B22" s="34"/>
      <c r="C22" s="41"/>
      <c r="D22" s="54"/>
    </row>
    <row r="23" spans="2:4" x14ac:dyDescent="0.3">
      <c r="B23" s="34"/>
      <c r="C23" s="41"/>
      <c r="D23" s="54"/>
    </row>
    <row r="24" spans="2:4" x14ac:dyDescent="0.3">
      <c r="B24" s="34"/>
      <c r="C24" s="41"/>
      <c r="D24" s="54"/>
    </row>
    <row r="25" spans="2:4" x14ac:dyDescent="0.3">
      <c r="B25" s="34"/>
      <c r="C25" s="41"/>
      <c r="D25" s="54"/>
    </row>
    <row r="26" spans="2:4" x14ac:dyDescent="0.3">
      <c r="B26" s="34"/>
      <c r="C26" s="41"/>
      <c r="D26" s="54"/>
    </row>
    <row r="27" spans="2:4" x14ac:dyDescent="0.3">
      <c r="B27" s="34"/>
      <c r="C27" s="41"/>
      <c r="D27" s="54"/>
    </row>
    <row r="28" spans="2:4" x14ac:dyDescent="0.3">
      <c r="B28" s="34"/>
      <c r="C28" s="41"/>
      <c r="D28" s="54"/>
    </row>
    <row r="29" spans="2:4" x14ac:dyDescent="0.3">
      <c r="B29" s="34"/>
      <c r="C29" s="41"/>
      <c r="D29" s="54"/>
    </row>
    <row r="30" spans="2:4" x14ac:dyDescent="0.3">
      <c r="B30" s="34"/>
      <c r="C30" s="41"/>
      <c r="D30" s="54"/>
    </row>
    <row r="31" spans="2:4" x14ac:dyDescent="0.3">
      <c r="B31" s="34"/>
      <c r="C31" s="41"/>
      <c r="D31" s="54"/>
    </row>
    <row r="32" spans="2:4" x14ac:dyDescent="0.3">
      <c r="B32" s="34"/>
      <c r="C32" s="41"/>
      <c r="D32" s="54"/>
    </row>
    <row r="33" spans="2:4" x14ac:dyDescent="0.3">
      <c r="B33" s="34"/>
      <c r="C33" s="41"/>
      <c r="D33" s="54"/>
    </row>
    <row r="34" spans="2:4" x14ac:dyDescent="0.3">
      <c r="B34" s="34"/>
      <c r="C34" s="41"/>
      <c r="D34" s="54"/>
    </row>
    <row r="35" spans="2:4" x14ac:dyDescent="0.3">
      <c r="B35" s="34"/>
      <c r="C35" s="41"/>
      <c r="D35" s="54"/>
    </row>
    <row r="36" spans="2:4" x14ac:dyDescent="0.3">
      <c r="B36" s="34"/>
      <c r="C36" s="41"/>
      <c r="D36" s="54"/>
    </row>
    <row r="37" spans="2:4" x14ac:dyDescent="0.3">
      <c r="B37" s="34"/>
      <c r="C37" s="41"/>
      <c r="D37" s="54"/>
    </row>
    <row r="38" spans="2:4" x14ac:dyDescent="0.3">
      <c r="B38" s="34"/>
      <c r="C38" s="41"/>
      <c r="D38" s="54"/>
    </row>
    <row r="39" spans="2:4" x14ac:dyDescent="0.3">
      <c r="B39" s="34"/>
      <c r="C39" s="41"/>
      <c r="D39" s="54"/>
    </row>
    <row r="40" spans="2:4" x14ac:dyDescent="0.3">
      <c r="B40" s="34"/>
      <c r="C40" s="41"/>
      <c r="D40" s="54"/>
    </row>
    <row r="41" spans="2:4" x14ac:dyDescent="0.3">
      <c r="B41" s="34"/>
      <c r="C41" s="41"/>
      <c r="D41" s="54"/>
    </row>
    <row r="42" spans="2:4" x14ac:dyDescent="0.3">
      <c r="B42" s="34"/>
      <c r="C42" s="41"/>
      <c r="D42" s="54"/>
    </row>
    <row r="43" spans="2:4" x14ac:dyDescent="0.3">
      <c r="B43" s="34"/>
      <c r="C43" s="41"/>
      <c r="D43" s="54"/>
    </row>
    <row r="44" spans="2:4" x14ac:dyDescent="0.3">
      <c r="B44" s="34"/>
      <c r="C44" s="41"/>
      <c r="D44" s="54"/>
    </row>
    <row r="45" spans="2:4" x14ac:dyDescent="0.3">
      <c r="B45" s="34"/>
      <c r="C45" s="41"/>
      <c r="D45" s="54"/>
    </row>
    <row r="46" spans="2:4" x14ac:dyDescent="0.3">
      <c r="B46" s="34"/>
      <c r="C46" s="41"/>
      <c r="D46" s="54"/>
    </row>
    <row r="47" spans="2:4" x14ac:dyDescent="0.3">
      <c r="B47" s="34"/>
      <c r="C47" s="41"/>
      <c r="D47" s="54"/>
    </row>
    <row r="48" spans="2:4" x14ac:dyDescent="0.3">
      <c r="B48" s="34"/>
      <c r="C48" s="41"/>
      <c r="D48" s="54"/>
    </row>
    <row r="49" spans="2:4" x14ac:dyDescent="0.3">
      <c r="B49" s="34"/>
      <c r="C49" s="41"/>
      <c r="D49" s="54"/>
    </row>
    <row r="50" spans="2:4" x14ac:dyDescent="0.3">
      <c r="B50" s="34"/>
      <c r="C50" s="41"/>
      <c r="D50" s="54"/>
    </row>
    <row r="51" spans="2:4" x14ac:dyDescent="0.3">
      <c r="B51" s="34"/>
      <c r="C51" s="41"/>
      <c r="D51" s="54"/>
    </row>
    <row r="52" spans="2:4" x14ac:dyDescent="0.3">
      <c r="B52" s="34"/>
      <c r="C52" s="41"/>
      <c r="D52" s="54"/>
    </row>
    <row r="53" spans="2:4" x14ac:dyDescent="0.3">
      <c r="B53" s="34"/>
      <c r="C53" s="41"/>
      <c r="D53" s="54"/>
    </row>
    <row r="54" spans="2:4" x14ac:dyDescent="0.3">
      <c r="B54" s="34"/>
      <c r="C54" s="41"/>
      <c r="D54" s="54"/>
    </row>
    <row r="55" spans="2:4" x14ac:dyDescent="0.3">
      <c r="B55" s="34"/>
      <c r="C55" s="41"/>
      <c r="D55" s="54"/>
    </row>
    <row r="56" spans="2:4" x14ac:dyDescent="0.3">
      <c r="B56" s="34"/>
      <c r="C56" s="41"/>
      <c r="D56" s="54"/>
    </row>
    <row r="57" spans="2:4" x14ac:dyDescent="0.3">
      <c r="B57" s="34"/>
      <c r="C57" s="41"/>
      <c r="D57" s="54"/>
    </row>
    <row r="58" spans="2:4" x14ac:dyDescent="0.3">
      <c r="B58" s="34"/>
      <c r="C58" s="41"/>
      <c r="D58" s="54"/>
    </row>
    <row r="59" spans="2:4" x14ac:dyDescent="0.3">
      <c r="B59" s="34"/>
      <c r="C59" s="41"/>
      <c r="D59" s="54"/>
    </row>
    <row r="60" spans="2:4" x14ac:dyDescent="0.3">
      <c r="B60" s="34"/>
      <c r="C60" s="41"/>
      <c r="D60" s="54"/>
    </row>
    <row r="61" spans="2:4" x14ac:dyDescent="0.3">
      <c r="B61" s="34"/>
      <c r="C61" s="41"/>
      <c r="D61" s="54"/>
    </row>
    <row r="62" spans="2:4" x14ac:dyDescent="0.3">
      <c r="B62" s="34"/>
      <c r="C62" s="41"/>
      <c r="D62" s="54"/>
    </row>
    <row r="63" spans="2:4" x14ac:dyDescent="0.3">
      <c r="B63" s="34"/>
      <c r="C63" s="41"/>
      <c r="D63" s="54"/>
    </row>
    <row r="64" spans="2:4" x14ac:dyDescent="0.3">
      <c r="B64" s="34"/>
      <c r="C64" s="41"/>
      <c r="D64" s="54"/>
    </row>
    <row r="65" spans="2:4" x14ac:dyDescent="0.3">
      <c r="B65" s="34"/>
      <c r="C65" s="41"/>
      <c r="D65" s="54"/>
    </row>
    <row r="66" spans="2:4" x14ac:dyDescent="0.3">
      <c r="B66" s="34"/>
      <c r="C66" s="41"/>
      <c r="D66" s="54"/>
    </row>
    <row r="67" spans="2:4" x14ac:dyDescent="0.3">
      <c r="B67" s="34"/>
      <c r="C67" s="41"/>
      <c r="D67" s="54"/>
    </row>
    <row r="68" spans="2:4" x14ac:dyDescent="0.3">
      <c r="B68" s="34"/>
      <c r="C68" s="41"/>
      <c r="D68" s="54"/>
    </row>
    <row r="69" spans="2:4" x14ac:dyDescent="0.3">
      <c r="B69" s="34"/>
      <c r="C69" s="41"/>
      <c r="D69" s="54"/>
    </row>
    <row r="70" spans="2:4" x14ac:dyDescent="0.3">
      <c r="B70" s="34"/>
      <c r="C70" s="41"/>
      <c r="D70" s="54"/>
    </row>
    <row r="71" spans="2:4" x14ac:dyDescent="0.3">
      <c r="B71" s="34"/>
      <c r="C71" s="41"/>
      <c r="D71" s="54"/>
    </row>
    <row r="72" spans="2:4" x14ac:dyDescent="0.3">
      <c r="B72" s="34"/>
      <c r="C72" s="41"/>
      <c r="D72" s="54"/>
    </row>
    <row r="73" spans="2:4" x14ac:dyDescent="0.3">
      <c r="B73" s="34"/>
      <c r="C73" s="41"/>
      <c r="D73" s="54"/>
    </row>
    <row r="74" spans="2:4" x14ac:dyDescent="0.3">
      <c r="B74" s="34"/>
      <c r="C74" s="41"/>
      <c r="D74" s="54"/>
    </row>
    <row r="75" spans="2:4" x14ac:dyDescent="0.3">
      <c r="B75" s="34"/>
      <c r="C75" s="41"/>
      <c r="D75" s="54"/>
    </row>
    <row r="76" spans="2:4" x14ac:dyDescent="0.3">
      <c r="B76" s="34"/>
      <c r="C76" s="41"/>
      <c r="D76" s="54"/>
    </row>
    <row r="77" spans="2:4" x14ac:dyDescent="0.3">
      <c r="B77" s="34"/>
      <c r="C77" s="41"/>
      <c r="D77" s="54"/>
    </row>
    <row r="78" spans="2:4" x14ac:dyDescent="0.3">
      <c r="B78" s="34"/>
      <c r="C78" s="41"/>
      <c r="D78" s="54"/>
    </row>
    <row r="79" spans="2:4" x14ac:dyDescent="0.3">
      <c r="B79" s="34"/>
      <c r="C79" s="41"/>
      <c r="D79" s="54"/>
    </row>
    <row r="80" spans="2:4" x14ac:dyDescent="0.3">
      <c r="B80" s="34"/>
      <c r="C80" s="41"/>
      <c r="D80" s="54"/>
    </row>
    <row r="81" spans="2:4" x14ac:dyDescent="0.3">
      <c r="B81" s="34"/>
      <c r="C81" s="41"/>
      <c r="D81" s="54"/>
    </row>
    <row r="82" spans="2:4" x14ac:dyDescent="0.3">
      <c r="B82" s="34"/>
      <c r="C82" s="41"/>
      <c r="D82" s="54"/>
    </row>
    <row r="83" spans="2:4" x14ac:dyDescent="0.3">
      <c r="B83" s="34"/>
      <c r="C83" s="41"/>
      <c r="D83" s="54"/>
    </row>
    <row r="84" spans="2:4" x14ac:dyDescent="0.3">
      <c r="B84" s="34"/>
      <c r="C84" s="41"/>
      <c r="D84" s="54"/>
    </row>
    <row r="85" spans="2:4" x14ac:dyDescent="0.3">
      <c r="B85" s="34"/>
      <c r="C85" s="41"/>
      <c r="D85" s="54"/>
    </row>
    <row r="86" spans="2:4" x14ac:dyDescent="0.3">
      <c r="B86" s="34"/>
      <c r="C86" s="41"/>
      <c r="D86" s="54"/>
    </row>
    <row r="87" spans="2:4" x14ac:dyDescent="0.3">
      <c r="B87" s="34"/>
      <c r="C87" s="41"/>
      <c r="D87" s="54"/>
    </row>
    <row r="88" spans="2:4" x14ac:dyDescent="0.3">
      <c r="B88" s="34"/>
      <c r="C88" s="41"/>
      <c r="D88" s="54"/>
    </row>
    <row r="89" spans="2:4" x14ac:dyDescent="0.3">
      <c r="B89" s="34"/>
      <c r="C89" s="41"/>
      <c r="D89" s="54"/>
    </row>
    <row r="90" spans="2:4" x14ac:dyDescent="0.3">
      <c r="B90" s="34"/>
      <c r="C90" s="41"/>
      <c r="D90" s="54"/>
    </row>
    <row r="91" spans="2:4" x14ac:dyDescent="0.3">
      <c r="B91" s="34"/>
      <c r="C91" s="41"/>
      <c r="D91" s="54"/>
    </row>
    <row r="92" spans="2:4" x14ac:dyDescent="0.3">
      <c r="B92" s="34"/>
      <c r="C92" s="41"/>
      <c r="D92" s="54"/>
    </row>
    <row r="93" spans="2:4" x14ac:dyDescent="0.3">
      <c r="B93" s="34"/>
      <c r="C93" s="41"/>
      <c r="D93" s="54"/>
    </row>
    <row r="94" spans="2:4" x14ac:dyDescent="0.3">
      <c r="B94" s="34"/>
      <c r="C94" s="41"/>
      <c r="D94" s="54"/>
    </row>
    <row r="95" spans="2:4" x14ac:dyDescent="0.3">
      <c r="B95" s="34"/>
      <c r="C95" s="41"/>
      <c r="D95" s="54"/>
    </row>
    <row r="96" spans="2:4" x14ac:dyDescent="0.3">
      <c r="B96" s="34"/>
      <c r="C96" s="41"/>
      <c r="D96" s="54"/>
    </row>
    <row r="97" spans="2:4" x14ac:dyDescent="0.3">
      <c r="B97" s="34"/>
      <c r="C97" s="41"/>
      <c r="D97" s="54"/>
    </row>
    <row r="98" spans="2:4" x14ac:dyDescent="0.3">
      <c r="B98" s="34"/>
      <c r="C98" s="41"/>
      <c r="D98" s="54"/>
    </row>
    <row r="99" spans="2:4" x14ac:dyDescent="0.3">
      <c r="B99" s="34"/>
      <c r="C99" s="41"/>
      <c r="D99" s="54"/>
    </row>
    <row r="100" spans="2:4" x14ac:dyDescent="0.3">
      <c r="B100" s="34"/>
      <c r="C100" s="41"/>
      <c r="D100" s="54"/>
    </row>
    <row r="101" spans="2:4" x14ac:dyDescent="0.3">
      <c r="B101" s="34"/>
      <c r="C101" s="41"/>
      <c r="D101" s="54"/>
    </row>
    <row r="102" spans="2:4" x14ac:dyDescent="0.3">
      <c r="B102" s="34"/>
      <c r="C102" s="41"/>
      <c r="D102" s="54"/>
    </row>
    <row r="103" spans="2:4" x14ac:dyDescent="0.3">
      <c r="B103" s="34"/>
      <c r="C103" s="41"/>
      <c r="D103" s="54"/>
    </row>
    <row r="104" spans="2:4" x14ac:dyDescent="0.3">
      <c r="B104" s="34"/>
      <c r="C104" s="41"/>
      <c r="D104" s="54"/>
    </row>
    <row r="105" spans="2:4" x14ac:dyDescent="0.3">
      <c r="B105" s="34"/>
      <c r="C105" s="41"/>
      <c r="D105" s="54"/>
    </row>
    <row r="106" spans="2:4" x14ac:dyDescent="0.3">
      <c r="B106" s="34"/>
      <c r="C106" s="41"/>
      <c r="D106" s="54"/>
    </row>
    <row r="107" spans="2:4" x14ac:dyDescent="0.3">
      <c r="B107" s="34"/>
      <c r="C107" s="41"/>
      <c r="D107" s="54"/>
    </row>
    <row r="108" spans="2:4" x14ac:dyDescent="0.3">
      <c r="B108" s="34"/>
      <c r="C108" s="41"/>
      <c r="D108" s="54"/>
    </row>
    <row r="109" spans="2:4" x14ac:dyDescent="0.3">
      <c r="B109" s="34"/>
      <c r="C109" s="41"/>
      <c r="D109" s="54"/>
    </row>
    <row r="110" spans="2:4" x14ac:dyDescent="0.3">
      <c r="B110" s="34"/>
      <c r="C110" s="41"/>
      <c r="D110" s="54"/>
    </row>
    <row r="111" spans="2:4" x14ac:dyDescent="0.3">
      <c r="B111" s="34"/>
      <c r="C111" s="41"/>
      <c r="D111" s="54"/>
    </row>
    <row r="112" spans="2:4" x14ac:dyDescent="0.3">
      <c r="B112" s="34"/>
      <c r="C112" s="41"/>
      <c r="D112" s="54"/>
    </row>
    <row r="113" spans="2:4" x14ac:dyDescent="0.3">
      <c r="B113" s="34"/>
      <c r="C113" s="41"/>
      <c r="D113" s="54"/>
    </row>
    <row r="114" spans="2:4" x14ac:dyDescent="0.3">
      <c r="B114" s="34"/>
      <c r="C114" s="41"/>
      <c r="D114" s="54"/>
    </row>
    <row r="115" spans="2:4" x14ac:dyDescent="0.3">
      <c r="B115" s="34"/>
      <c r="C115" s="41"/>
      <c r="D115" s="54"/>
    </row>
    <row r="116" spans="2:4" x14ac:dyDescent="0.3">
      <c r="B116" s="34"/>
      <c r="C116" s="41"/>
      <c r="D116" s="54"/>
    </row>
    <row r="117" spans="2:4" x14ac:dyDescent="0.3">
      <c r="B117" s="34"/>
      <c r="C117" s="41"/>
      <c r="D117" s="54"/>
    </row>
    <row r="118" spans="2:4" x14ac:dyDescent="0.3">
      <c r="B118" s="34"/>
      <c r="C118" s="41"/>
      <c r="D118" s="54"/>
    </row>
    <row r="119" spans="2:4" x14ac:dyDescent="0.3">
      <c r="B119" s="34"/>
      <c r="C119" s="41"/>
      <c r="D119" s="54"/>
    </row>
    <row r="120" spans="2:4" x14ac:dyDescent="0.3">
      <c r="B120" s="34"/>
      <c r="C120" s="41"/>
      <c r="D120" s="54"/>
    </row>
    <row r="121" spans="2:4" x14ac:dyDescent="0.3">
      <c r="B121" s="34"/>
      <c r="C121" s="41"/>
      <c r="D121" s="54"/>
    </row>
    <row r="122" spans="2:4" x14ac:dyDescent="0.3">
      <c r="B122" s="34"/>
      <c r="C122" s="41"/>
      <c r="D122" s="54"/>
    </row>
    <row r="123" spans="2:4" x14ac:dyDescent="0.3">
      <c r="B123" s="34"/>
      <c r="C123" s="41"/>
      <c r="D123" s="54"/>
    </row>
    <row r="124" spans="2:4" x14ac:dyDescent="0.3">
      <c r="B124" s="34"/>
      <c r="C124" s="41"/>
      <c r="D124" s="54"/>
    </row>
    <row r="125" spans="2:4" x14ac:dyDescent="0.3">
      <c r="B125" s="34"/>
      <c r="C125" s="41"/>
      <c r="D125" s="54"/>
    </row>
    <row r="126" spans="2:4" x14ac:dyDescent="0.3">
      <c r="B126" s="34"/>
      <c r="C126" s="41"/>
      <c r="D126" s="54"/>
    </row>
    <row r="127" spans="2:4" x14ac:dyDescent="0.3">
      <c r="B127" s="34"/>
      <c r="C127" s="41"/>
      <c r="D127" s="54"/>
    </row>
    <row r="128" spans="2:4" x14ac:dyDescent="0.3">
      <c r="B128" s="34"/>
      <c r="C128" s="41"/>
      <c r="D128" s="54"/>
    </row>
    <row r="129" spans="2:4" x14ac:dyDescent="0.3">
      <c r="B129" s="34"/>
      <c r="C129" s="41"/>
      <c r="D129" s="54"/>
    </row>
    <row r="130" spans="2:4" x14ac:dyDescent="0.3">
      <c r="B130" s="34"/>
      <c r="C130" s="41"/>
      <c r="D130" s="54"/>
    </row>
    <row r="131" spans="2:4" x14ac:dyDescent="0.3">
      <c r="B131" s="34"/>
      <c r="C131" s="41"/>
      <c r="D131" s="54"/>
    </row>
    <row r="132" spans="2:4" x14ac:dyDescent="0.3">
      <c r="B132" s="34"/>
      <c r="C132" s="41"/>
      <c r="D132" s="54"/>
    </row>
    <row r="133" spans="2:4" x14ac:dyDescent="0.3">
      <c r="B133" s="34"/>
      <c r="C133" s="41"/>
      <c r="D133" s="54"/>
    </row>
    <row r="134" spans="2:4" x14ac:dyDescent="0.3">
      <c r="B134" s="34"/>
      <c r="C134" s="41"/>
      <c r="D134" s="54"/>
    </row>
    <row r="135" spans="2:4" x14ac:dyDescent="0.3">
      <c r="B135" s="34"/>
      <c r="C135" s="41"/>
      <c r="D135" s="54"/>
    </row>
    <row r="136" spans="2:4" x14ac:dyDescent="0.3">
      <c r="B136" s="34"/>
      <c r="C136" s="41"/>
      <c r="D136" s="54"/>
    </row>
    <row r="137" spans="2:4" x14ac:dyDescent="0.3">
      <c r="B137" s="34"/>
      <c r="C137" s="41"/>
      <c r="D137" s="54"/>
    </row>
    <row r="138" spans="2:4" x14ac:dyDescent="0.3">
      <c r="B138" s="34"/>
      <c r="C138" s="41"/>
      <c r="D138" s="54"/>
    </row>
    <row r="139" spans="2:4" x14ac:dyDescent="0.3">
      <c r="B139" s="34"/>
      <c r="C139" s="41"/>
      <c r="D139" s="54"/>
    </row>
    <row r="140" spans="2:4" x14ac:dyDescent="0.3">
      <c r="B140" s="34"/>
      <c r="C140" s="41"/>
      <c r="D140" s="54"/>
    </row>
    <row r="141" spans="2:4" x14ac:dyDescent="0.3">
      <c r="B141" s="34"/>
      <c r="C141" s="41"/>
      <c r="D141" s="54"/>
    </row>
    <row r="142" spans="2:4" x14ac:dyDescent="0.3">
      <c r="B142" s="34"/>
      <c r="C142" s="41"/>
      <c r="D142" s="54"/>
    </row>
    <row r="143" spans="2:4" x14ac:dyDescent="0.3">
      <c r="B143" s="34"/>
      <c r="C143" s="41"/>
      <c r="D143" s="54"/>
    </row>
    <row r="144" spans="2:4" x14ac:dyDescent="0.3">
      <c r="B144" s="34"/>
      <c r="C144" s="41"/>
      <c r="D144" s="54"/>
    </row>
    <row r="145" spans="2:4" x14ac:dyDescent="0.3">
      <c r="B145" s="34"/>
      <c r="C145" s="41"/>
      <c r="D145" s="54"/>
    </row>
    <row r="146" spans="2:4" x14ac:dyDescent="0.3">
      <c r="B146" s="34"/>
      <c r="C146" s="41"/>
      <c r="D146" s="54"/>
    </row>
    <row r="147" spans="2:4" x14ac:dyDescent="0.3">
      <c r="B147" s="34"/>
      <c r="C147" s="41"/>
      <c r="D147" s="54"/>
    </row>
    <row r="148" spans="2:4" x14ac:dyDescent="0.3">
      <c r="B148" s="34"/>
      <c r="C148" s="41"/>
      <c r="D148" s="54"/>
    </row>
    <row r="149" spans="2:4" x14ac:dyDescent="0.3">
      <c r="B149" s="34"/>
      <c r="C149" s="41"/>
      <c r="D149" s="54"/>
    </row>
    <row r="150" spans="2:4" x14ac:dyDescent="0.3">
      <c r="B150" s="34"/>
      <c r="C150" s="41"/>
      <c r="D150" s="54"/>
    </row>
    <row r="151" spans="2:4" x14ac:dyDescent="0.3">
      <c r="B151" s="34"/>
      <c r="C151" s="41"/>
      <c r="D151" s="54"/>
    </row>
    <row r="152" spans="2:4" x14ac:dyDescent="0.3">
      <c r="B152" s="34"/>
      <c r="C152" s="41"/>
      <c r="D152" s="54"/>
    </row>
    <row r="153" spans="2:4" x14ac:dyDescent="0.3">
      <c r="B153" s="34"/>
      <c r="C153" s="41"/>
      <c r="D153" s="54"/>
    </row>
    <row r="154" spans="2:4" x14ac:dyDescent="0.3">
      <c r="B154" s="34"/>
      <c r="C154" s="41"/>
      <c r="D154" s="54"/>
    </row>
    <row r="155" spans="2:4" x14ac:dyDescent="0.3">
      <c r="B155" s="34"/>
      <c r="C155" s="41"/>
      <c r="D155" s="54"/>
    </row>
    <row r="156" spans="2:4" x14ac:dyDescent="0.3">
      <c r="B156" s="34"/>
      <c r="C156" s="41"/>
      <c r="D156" s="54"/>
    </row>
    <row r="157" spans="2:4" x14ac:dyDescent="0.3">
      <c r="B157" s="34"/>
      <c r="C157" s="41"/>
      <c r="D157" s="54"/>
    </row>
    <row r="158" spans="2:4" x14ac:dyDescent="0.3">
      <c r="B158" s="34"/>
      <c r="C158" s="41"/>
      <c r="D158" s="54"/>
    </row>
    <row r="159" spans="2:4" x14ac:dyDescent="0.3">
      <c r="B159" s="34"/>
      <c r="C159" s="41"/>
      <c r="D159" s="54"/>
    </row>
    <row r="160" spans="2:4" x14ac:dyDescent="0.3">
      <c r="B160" s="34"/>
      <c r="C160" s="41"/>
      <c r="D160" s="54"/>
    </row>
    <row r="161" spans="2:4" x14ac:dyDescent="0.3">
      <c r="B161" s="34"/>
      <c r="C161" s="41"/>
      <c r="D161" s="54"/>
    </row>
    <row r="162" spans="2:4" x14ac:dyDescent="0.3">
      <c r="B162" s="34"/>
      <c r="C162" s="41"/>
      <c r="D162" s="54"/>
    </row>
    <row r="163" spans="2:4" x14ac:dyDescent="0.3">
      <c r="B163" s="34"/>
      <c r="C163" s="41"/>
      <c r="D163" s="54"/>
    </row>
    <row r="164" spans="2:4" x14ac:dyDescent="0.3">
      <c r="B164" s="34"/>
      <c r="C164" s="41"/>
      <c r="D164" s="54"/>
    </row>
    <row r="165" spans="2:4" x14ac:dyDescent="0.3">
      <c r="B165" s="34"/>
      <c r="C165" s="41"/>
      <c r="D165" s="54"/>
    </row>
    <row r="166" spans="2:4" x14ac:dyDescent="0.3">
      <c r="B166" s="34"/>
      <c r="C166" s="41"/>
      <c r="D166" s="54"/>
    </row>
    <row r="167" spans="2:4" x14ac:dyDescent="0.3">
      <c r="B167" s="34"/>
      <c r="C167" s="41"/>
      <c r="D167" s="54"/>
    </row>
    <row r="168" spans="2:4" x14ac:dyDescent="0.3">
      <c r="B168" s="34"/>
      <c r="C168" s="41"/>
      <c r="D168" s="54"/>
    </row>
    <row r="169" spans="2:4" x14ac:dyDescent="0.3">
      <c r="B169" s="34"/>
      <c r="C169" s="41"/>
      <c r="D169" s="54"/>
    </row>
    <row r="170" spans="2:4" x14ac:dyDescent="0.3">
      <c r="B170" s="34"/>
      <c r="C170" s="41"/>
      <c r="D170" s="54"/>
    </row>
    <row r="171" spans="2:4" x14ac:dyDescent="0.3">
      <c r="B171" s="34"/>
      <c r="C171" s="41"/>
      <c r="D171" s="54"/>
    </row>
    <row r="172" spans="2:4" x14ac:dyDescent="0.3">
      <c r="B172" s="34"/>
      <c r="C172" s="41"/>
      <c r="D172" s="54"/>
    </row>
    <row r="173" spans="2:4" x14ac:dyDescent="0.3">
      <c r="B173" s="34"/>
      <c r="C173" s="41"/>
      <c r="D173" s="54"/>
    </row>
    <row r="174" spans="2:4" x14ac:dyDescent="0.3">
      <c r="B174" s="34"/>
      <c r="C174" s="41"/>
      <c r="D174" s="54"/>
    </row>
    <row r="175" spans="2:4" x14ac:dyDescent="0.3">
      <c r="B175" s="34"/>
      <c r="C175" s="41"/>
      <c r="D175" s="54"/>
    </row>
    <row r="176" spans="2:4" x14ac:dyDescent="0.3">
      <c r="B176" s="34"/>
      <c r="C176" s="41"/>
      <c r="D176" s="54"/>
    </row>
    <row r="177" spans="2:4" x14ac:dyDescent="0.3">
      <c r="B177" s="34"/>
      <c r="C177" s="41"/>
      <c r="D177" s="54"/>
    </row>
    <row r="178" spans="2:4" x14ac:dyDescent="0.3">
      <c r="B178" s="34"/>
      <c r="C178" s="41"/>
      <c r="D178" s="54"/>
    </row>
    <row r="179" spans="2:4" x14ac:dyDescent="0.3">
      <c r="B179" s="34"/>
      <c r="C179" s="41"/>
      <c r="D179" s="54"/>
    </row>
    <row r="180" spans="2:4" x14ac:dyDescent="0.3">
      <c r="B180" s="34"/>
      <c r="C180" s="41"/>
      <c r="D180" s="54"/>
    </row>
    <row r="181" spans="2:4" x14ac:dyDescent="0.3">
      <c r="B181" s="34"/>
      <c r="C181" s="41"/>
      <c r="D181" s="54"/>
    </row>
    <row r="182" spans="2:4" x14ac:dyDescent="0.3">
      <c r="B182" s="34"/>
      <c r="C182" s="41"/>
      <c r="D182" s="54"/>
    </row>
    <row r="183" spans="2:4" x14ac:dyDescent="0.3">
      <c r="B183" s="34"/>
      <c r="C183" s="41"/>
      <c r="D183" s="54"/>
    </row>
    <row r="184" spans="2:4" x14ac:dyDescent="0.3">
      <c r="B184" s="34"/>
      <c r="C184" s="41"/>
      <c r="D184" s="54"/>
    </row>
    <row r="185" spans="2:4" x14ac:dyDescent="0.3">
      <c r="B185" s="34"/>
      <c r="C185" s="41"/>
      <c r="D185" s="54"/>
    </row>
    <row r="186" spans="2:4" x14ac:dyDescent="0.3">
      <c r="B186" s="34"/>
      <c r="C186" s="41"/>
      <c r="D186" s="54"/>
    </row>
    <row r="187" spans="2:4" x14ac:dyDescent="0.3">
      <c r="B187" s="34"/>
      <c r="C187" s="41"/>
      <c r="D187" s="54"/>
    </row>
    <row r="188" spans="2:4" x14ac:dyDescent="0.3">
      <c r="B188" s="34"/>
      <c r="C188" s="41"/>
      <c r="D188" s="54"/>
    </row>
    <row r="189" spans="2:4" x14ac:dyDescent="0.3">
      <c r="B189" s="34"/>
      <c r="C189" s="41"/>
      <c r="D189" s="54"/>
    </row>
    <row r="190" spans="2:4" x14ac:dyDescent="0.3">
      <c r="B190" s="34"/>
      <c r="C190" s="41"/>
      <c r="D190" s="54"/>
    </row>
    <row r="191" spans="2:4" x14ac:dyDescent="0.3">
      <c r="B191" s="34"/>
      <c r="C191" s="41"/>
      <c r="D191" s="54"/>
    </row>
    <row r="192" spans="2:4" x14ac:dyDescent="0.3">
      <c r="B192" s="34"/>
      <c r="C192" s="41"/>
      <c r="D192" s="54"/>
    </row>
    <row r="193" spans="2:4" x14ac:dyDescent="0.3">
      <c r="B193" s="34"/>
      <c r="C193" s="41"/>
      <c r="D193" s="54"/>
    </row>
    <row r="194" spans="2:4" x14ac:dyDescent="0.3">
      <c r="B194" s="34"/>
      <c r="C194" s="41"/>
      <c r="D194" s="54"/>
    </row>
    <row r="195" spans="2:4" x14ac:dyDescent="0.3">
      <c r="B195" s="34"/>
      <c r="C195" s="41"/>
      <c r="D195" s="54"/>
    </row>
    <row r="196" spans="2:4" x14ac:dyDescent="0.3">
      <c r="B196" s="34"/>
      <c r="C196" s="41"/>
      <c r="D196" s="54"/>
    </row>
    <row r="197" spans="2:4" x14ac:dyDescent="0.3">
      <c r="B197" s="34"/>
      <c r="C197" s="41"/>
      <c r="D197" s="54"/>
    </row>
    <row r="198" spans="2:4" x14ac:dyDescent="0.3">
      <c r="B198" s="34"/>
      <c r="C198" s="41"/>
      <c r="D198" s="54"/>
    </row>
    <row r="199" spans="2:4" x14ac:dyDescent="0.3">
      <c r="B199" s="34"/>
      <c r="C199" s="41"/>
      <c r="D199" s="54"/>
    </row>
    <row r="200" spans="2:4" x14ac:dyDescent="0.3">
      <c r="B200" s="34"/>
      <c r="C200" s="41"/>
      <c r="D200" s="54"/>
    </row>
    <row r="201" spans="2:4" x14ac:dyDescent="0.3">
      <c r="B201" s="34"/>
      <c r="C201" s="41"/>
      <c r="D201" s="54"/>
    </row>
    <row r="202" spans="2:4" x14ac:dyDescent="0.3">
      <c r="B202" s="34"/>
      <c r="C202" s="41"/>
      <c r="D202" s="54"/>
    </row>
    <row r="203" spans="2:4" x14ac:dyDescent="0.3">
      <c r="B203" s="34"/>
      <c r="C203" s="41"/>
      <c r="D203" s="54"/>
    </row>
    <row r="204" spans="2:4" x14ac:dyDescent="0.3">
      <c r="B204" s="34"/>
      <c r="C204" s="41"/>
      <c r="D204" s="54"/>
    </row>
    <row r="205" spans="2:4" x14ac:dyDescent="0.3">
      <c r="B205" s="34"/>
      <c r="C205" s="41"/>
      <c r="D205" s="54"/>
    </row>
    <row r="206" spans="2:4" x14ac:dyDescent="0.3">
      <c r="B206" s="34"/>
      <c r="C206" s="41"/>
      <c r="D206" s="54"/>
    </row>
    <row r="207" spans="2:4" x14ac:dyDescent="0.3">
      <c r="B207" s="34"/>
      <c r="C207" s="41"/>
      <c r="D207" s="54"/>
    </row>
    <row r="208" spans="2:4" x14ac:dyDescent="0.3">
      <c r="B208" s="34"/>
      <c r="C208" s="41"/>
      <c r="D208" s="54"/>
    </row>
    <row r="209" spans="2:4" x14ac:dyDescent="0.3">
      <c r="B209" s="34"/>
      <c r="C209" s="41"/>
      <c r="D209" s="54"/>
    </row>
    <row r="210" spans="2:4" x14ac:dyDescent="0.3">
      <c r="B210" s="34"/>
      <c r="C210" s="41"/>
      <c r="D210" s="54"/>
    </row>
    <row r="211" spans="2:4" x14ac:dyDescent="0.3">
      <c r="B211" s="34"/>
      <c r="C211" s="41"/>
      <c r="D211" s="54"/>
    </row>
    <row r="212" spans="2:4" x14ac:dyDescent="0.3">
      <c r="B212" s="34"/>
      <c r="C212" s="41"/>
      <c r="D212" s="54"/>
    </row>
    <row r="213" spans="2:4" x14ac:dyDescent="0.3">
      <c r="B213" s="34"/>
      <c r="C213" s="41"/>
      <c r="D213" s="54"/>
    </row>
    <row r="214" spans="2:4" x14ac:dyDescent="0.3">
      <c r="B214" s="34"/>
      <c r="C214" s="41"/>
      <c r="D214" s="54"/>
    </row>
    <row r="215" spans="2:4" x14ac:dyDescent="0.3">
      <c r="B215" s="34"/>
      <c r="C215" s="41"/>
      <c r="D215" s="54"/>
    </row>
    <row r="216" spans="2:4" x14ac:dyDescent="0.3">
      <c r="B216" s="34"/>
      <c r="C216" s="41"/>
      <c r="D216" s="54"/>
    </row>
    <row r="217" spans="2:4" x14ac:dyDescent="0.3">
      <c r="B217" s="34"/>
      <c r="C217" s="41"/>
      <c r="D217" s="54"/>
    </row>
    <row r="218" spans="2:4" x14ac:dyDescent="0.3">
      <c r="B218" s="34"/>
      <c r="C218" s="41"/>
      <c r="D218" s="54"/>
    </row>
    <row r="219" spans="2:4" x14ac:dyDescent="0.3">
      <c r="B219" s="34"/>
      <c r="C219" s="41"/>
      <c r="D219" s="54"/>
    </row>
    <row r="220" spans="2:4" x14ac:dyDescent="0.3">
      <c r="B220" s="34"/>
      <c r="C220" s="41"/>
      <c r="D220" s="54"/>
    </row>
    <row r="221" spans="2:4" x14ac:dyDescent="0.3">
      <c r="B221" s="34"/>
      <c r="C221" s="41"/>
      <c r="D221" s="54"/>
    </row>
    <row r="222" spans="2:4" x14ac:dyDescent="0.3">
      <c r="B222" s="34"/>
      <c r="C222" s="41"/>
      <c r="D222" s="54"/>
    </row>
    <row r="223" spans="2:4" x14ac:dyDescent="0.3">
      <c r="B223" s="34"/>
      <c r="C223" s="41"/>
      <c r="D223" s="54"/>
    </row>
    <row r="224" spans="2:4" x14ac:dyDescent="0.3">
      <c r="B224" s="34"/>
      <c r="C224" s="41"/>
      <c r="D224" s="54"/>
    </row>
    <row r="225" spans="2:4" x14ac:dyDescent="0.3">
      <c r="B225" s="34"/>
      <c r="C225" s="41"/>
      <c r="D225" s="54"/>
    </row>
    <row r="226" spans="2:4" x14ac:dyDescent="0.3">
      <c r="B226" s="34"/>
      <c r="C226" s="41"/>
      <c r="D226" s="54"/>
    </row>
    <row r="227" spans="2:4" x14ac:dyDescent="0.3">
      <c r="B227" s="34"/>
      <c r="C227" s="41"/>
      <c r="D227" s="54"/>
    </row>
    <row r="228" spans="2:4" x14ac:dyDescent="0.3">
      <c r="B228" s="34"/>
      <c r="C228" s="41"/>
      <c r="D228" s="54"/>
    </row>
    <row r="229" spans="2:4" x14ac:dyDescent="0.3">
      <c r="B229" s="34"/>
      <c r="C229" s="41"/>
      <c r="D229" s="54"/>
    </row>
    <row r="230" spans="2:4" x14ac:dyDescent="0.3">
      <c r="B230" s="34"/>
      <c r="C230" s="41"/>
      <c r="D230" s="54"/>
    </row>
    <row r="231" spans="2:4" x14ac:dyDescent="0.3">
      <c r="B231" s="34"/>
      <c r="C231" s="41"/>
      <c r="D231" s="54"/>
    </row>
    <row r="232" spans="2:4" x14ac:dyDescent="0.3">
      <c r="B232" s="34"/>
      <c r="C232" s="41"/>
      <c r="D232" s="54"/>
    </row>
    <row r="233" spans="2:4" x14ac:dyDescent="0.3">
      <c r="B233" s="34"/>
      <c r="C233" s="41"/>
      <c r="D233" s="54"/>
    </row>
    <row r="234" spans="2:4" x14ac:dyDescent="0.3">
      <c r="B234" s="34"/>
      <c r="C234" s="41"/>
      <c r="D234" s="54"/>
    </row>
    <row r="235" spans="2:4" x14ac:dyDescent="0.3">
      <c r="B235" s="34"/>
      <c r="C235" s="41"/>
      <c r="D235" s="54"/>
    </row>
    <row r="236" spans="2:4" x14ac:dyDescent="0.3">
      <c r="B236" s="34"/>
      <c r="C236" s="41"/>
      <c r="D236" s="54"/>
    </row>
    <row r="237" spans="2:4" x14ac:dyDescent="0.3">
      <c r="B237" s="34"/>
      <c r="C237" s="41"/>
      <c r="D237" s="54"/>
    </row>
    <row r="238" spans="2:4" x14ac:dyDescent="0.3">
      <c r="B238" s="34"/>
      <c r="C238" s="41"/>
      <c r="D238" s="54"/>
    </row>
    <row r="239" spans="2:4" x14ac:dyDescent="0.3">
      <c r="B239" s="34"/>
      <c r="C239" s="41"/>
      <c r="D239" s="54"/>
    </row>
    <row r="240" spans="2:4" x14ac:dyDescent="0.3">
      <c r="B240" s="34"/>
      <c r="C240" s="41"/>
      <c r="D240" s="54"/>
    </row>
    <row r="241" spans="2:4" x14ac:dyDescent="0.3">
      <c r="B241" s="34"/>
      <c r="C241" s="41"/>
      <c r="D241" s="54"/>
    </row>
    <row r="242" spans="2:4" x14ac:dyDescent="0.3">
      <c r="B242" s="34"/>
      <c r="C242" s="41"/>
      <c r="D242" s="54"/>
    </row>
    <row r="243" spans="2:4" x14ac:dyDescent="0.3">
      <c r="B243" s="34"/>
      <c r="C243" s="41"/>
      <c r="D243" s="54"/>
    </row>
    <row r="244" spans="2:4" x14ac:dyDescent="0.3">
      <c r="B244" s="34"/>
      <c r="C244" s="41"/>
      <c r="D244" s="54"/>
    </row>
    <row r="245" spans="2:4" x14ac:dyDescent="0.3">
      <c r="B245" s="34"/>
      <c r="C245" s="41"/>
      <c r="D245" s="54"/>
    </row>
    <row r="246" spans="2:4" x14ac:dyDescent="0.3">
      <c r="B246" s="34"/>
      <c r="C246" s="41"/>
      <c r="D246" s="54"/>
    </row>
    <row r="247" spans="2:4" x14ac:dyDescent="0.3">
      <c r="B247" s="34"/>
      <c r="C247" s="41"/>
      <c r="D247" s="54"/>
    </row>
    <row r="248" spans="2:4" x14ac:dyDescent="0.3">
      <c r="B248" s="34"/>
      <c r="C248" s="41"/>
      <c r="D248" s="54"/>
    </row>
    <row r="249" spans="2:4" x14ac:dyDescent="0.3">
      <c r="B249" s="34"/>
      <c r="C249" s="41"/>
      <c r="D249" s="54"/>
    </row>
    <row r="250" spans="2:4" x14ac:dyDescent="0.3">
      <c r="B250" s="34"/>
      <c r="C250" s="41"/>
      <c r="D250" s="54"/>
    </row>
    <row r="251" spans="2:4" x14ac:dyDescent="0.3">
      <c r="B251" s="34"/>
      <c r="C251" s="41"/>
      <c r="D251" s="54"/>
    </row>
    <row r="252" spans="2:4" x14ac:dyDescent="0.3">
      <c r="B252" s="34"/>
      <c r="C252" s="41"/>
      <c r="D252" s="54"/>
    </row>
    <row r="253" spans="2:4" x14ac:dyDescent="0.3">
      <c r="B253" s="34"/>
      <c r="C253" s="41"/>
      <c r="D253" s="54"/>
    </row>
    <row r="254" spans="2:4" x14ac:dyDescent="0.3">
      <c r="B254" s="34"/>
      <c r="C254" s="41"/>
      <c r="D254" s="54"/>
    </row>
    <row r="255" spans="2:4" x14ac:dyDescent="0.3">
      <c r="B255" s="34"/>
      <c r="C255" s="41"/>
      <c r="D255" s="54"/>
    </row>
    <row r="256" spans="2:4" x14ac:dyDescent="0.3">
      <c r="B256" s="34"/>
      <c r="C256" s="41"/>
      <c r="D256" s="54"/>
    </row>
    <row r="257" spans="2:4" x14ac:dyDescent="0.3">
      <c r="B257" s="34"/>
      <c r="C257" s="41"/>
      <c r="D257" s="54"/>
    </row>
    <row r="258" spans="2:4" x14ac:dyDescent="0.3">
      <c r="B258" s="34"/>
      <c r="C258" s="41"/>
      <c r="D258" s="54"/>
    </row>
    <row r="259" spans="2:4" x14ac:dyDescent="0.3">
      <c r="B259" s="34"/>
      <c r="C259" s="41"/>
      <c r="D259" s="54"/>
    </row>
    <row r="260" spans="2:4" x14ac:dyDescent="0.3">
      <c r="B260" s="34"/>
      <c r="C260" s="41"/>
      <c r="D260" s="54"/>
    </row>
    <row r="261" spans="2:4" x14ac:dyDescent="0.3">
      <c r="B261" s="34"/>
      <c r="C261" s="41"/>
      <c r="D261" s="54"/>
    </row>
    <row r="262" spans="2:4" x14ac:dyDescent="0.3">
      <c r="B262" s="34"/>
      <c r="C262" s="41"/>
      <c r="D262" s="54"/>
    </row>
    <row r="263" spans="2:4" x14ac:dyDescent="0.3">
      <c r="B263" s="34"/>
      <c r="C263" s="41"/>
      <c r="D263" s="54"/>
    </row>
    <row r="264" spans="2:4" x14ac:dyDescent="0.3">
      <c r="B264" s="34"/>
      <c r="C264" s="41"/>
      <c r="D264" s="54"/>
    </row>
    <row r="265" spans="2:4" x14ac:dyDescent="0.3">
      <c r="B265" s="34"/>
      <c r="C265" s="41"/>
      <c r="D265" s="54"/>
    </row>
    <row r="266" spans="2:4" x14ac:dyDescent="0.3">
      <c r="B266" s="34"/>
      <c r="C266" s="41"/>
      <c r="D266" s="54"/>
    </row>
    <row r="267" spans="2:4" x14ac:dyDescent="0.3">
      <c r="B267" s="34"/>
      <c r="C267" s="41"/>
      <c r="D267" s="54"/>
    </row>
    <row r="268" spans="2:4" x14ac:dyDescent="0.3">
      <c r="B268" s="34"/>
      <c r="C268" s="41"/>
      <c r="D268" s="54"/>
    </row>
    <row r="269" spans="2:4" x14ac:dyDescent="0.3">
      <c r="B269" s="34"/>
      <c r="C269" s="41"/>
      <c r="D269" s="54"/>
    </row>
    <row r="270" spans="2:4" x14ac:dyDescent="0.3">
      <c r="B270" s="34"/>
      <c r="C270" s="41"/>
      <c r="D270" s="54"/>
    </row>
    <row r="271" spans="2:4" x14ac:dyDescent="0.3">
      <c r="B271" s="34"/>
      <c r="C271" s="41"/>
      <c r="D271" s="54"/>
    </row>
    <row r="272" spans="2:4" x14ac:dyDescent="0.3">
      <c r="B272" s="34"/>
      <c r="C272" s="41"/>
      <c r="D272" s="54"/>
    </row>
    <row r="273" spans="2:4" x14ac:dyDescent="0.3">
      <c r="B273" s="34"/>
      <c r="C273" s="41"/>
      <c r="D273" s="54"/>
    </row>
    <row r="274" spans="2:4" x14ac:dyDescent="0.3">
      <c r="B274" s="34"/>
      <c r="C274" s="41"/>
      <c r="D274" s="54"/>
    </row>
    <row r="275" spans="2:4" x14ac:dyDescent="0.3">
      <c r="B275" s="34"/>
      <c r="C275" s="41"/>
      <c r="D275" s="54"/>
    </row>
    <row r="276" spans="2:4" x14ac:dyDescent="0.3">
      <c r="B276" s="34"/>
      <c r="C276" s="41"/>
      <c r="D276" s="54"/>
    </row>
    <row r="277" spans="2:4" x14ac:dyDescent="0.3">
      <c r="B277" s="34"/>
      <c r="C277" s="41"/>
      <c r="D277" s="54"/>
    </row>
    <row r="278" spans="2:4" x14ac:dyDescent="0.3">
      <c r="B278" s="34"/>
      <c r="C278" s="41"/>
      <c r="D278" s="54"/>
    </row>
    <row r="279" spans="2:4" x14ac:dyDescent="0.3">
      <c r="B279" s="34"/>
      <c r="C279" s="41"/>
      <c r="D279" s="54"/>
    </row>
    <row r="280" spans="2:4" x14ac:dyDescent="0.3">
      <c r="B280" s="34"/>
      <c r="C280" s="41"/>
      <c r="D280" s="54"/>
    </row>
    <row r="281" spans="2:4" x14ac:dyDescent="0.3">
      <c r="B281" s="34"/>
      <c r="C281" s="41"/>
      <c r="D281" s="54"/>
    </row>
    <row r="282" spans="2:4" x14ac:dyDescent="0.3">
      <c r="B282" s="34"/>
      <c r="C282" s="41"/>
      <c r="D282" s="54"/>
    </row>
    <row r="283" spans="2:4" x14ac:dyDescent="0.3">
      <c r="B283" s="34"/>
      <c r="C283" s="41"/>
      <c r="D283" s="54"/>
    </row>
    <row r="284" spans="2:4" x14ac:dyDescent="0.3">
      <c r="B284" s="34"/>
      <c r="C284" s="41"/>
      <c r="D284" s="54"/>
    </row>
    <row r="285" spans="2:4" x14ac:dyDescent="0.3">
      <c r="B285" s="34"/>
      <c r="C285" s="41"/>
      <c r="D285" s="54"/>
    </row>
    <row r="286" spans="2:4" x14ac:dyDescent="0.3">
      <c r="B286" s="34"/>
      <c r="C286" s="41"/>
      <c r="D286" s="54"/>
    </row>
    <row r="287" spans="2:4" x14ac:dyDescent="0.3">
      <c r="B287" s="34"/>
      <c r="C287" s="41"/>
      <c r="D287" s="54"/>
    </row>
    <row r="288" spans="2:4" x14ac:dyDescent="0.3">
      <c r="B288" s="34"/>
      <c r="C288" s="41"/>
      <c r="D288" s="54"/>
    </row>
    <row r="289" spans="2:4" x14ac:dyDescent="0.3">
      <c r="B289" s="34"/>
      <c r="C289" s="41"/>
      <c r="D289" s="54"/>
    </row>
    <row r="290" spans="2:4" x14ac:dyDescent="0.3">
      <c r="B290" s="34"/>
      <c r="C290" s="41"/>
      <c r="D290" s="54"/>
    </row>
    <row r="291" spans="2:4" x14ac:dyDescent="0.3">
      <c r="B291" s="34"/>
      <c r="C291" s="41"/>
      <c r="D291" s="54"/>
    </row>
    <row r="292" spans="2:4" x14ac:dyDescent="0.3">
      <c r="B292" s="34"/>
      <c r="C292" s="41"/>
      <c r="D292" s="54"/>
    </row>
    <row r="293" spans="2:4" x14ac:dyDescent="0.3">
      <c r="B293" s="34"/>
      <c r="C293" s="41"/>
      <c r="D293" s="54"/>
    </row>
    <row r="294" spans="2:4" x14ac:dyDescent="0.3">
      <c r="B294" s="34"/>
      <c r="C294" s="41"/>
      <c r="D294" s="54"/>
    </row>
    <row r="295" spans="2:4" x14ac:dyDescent="0.3">
      <c r="B295" s="34"/>
      <c r="C295" s="41"/>
      <c r="D295" s="54"/>
    </row>
    <row r="296" spans="2:4" x14ac:dyDescent="0.3">
      <c r="B296" s="34"/>
      <c r="C296" s="41"/>
      <c r="D296" s="54"/>
    </row>
    <row r="297" spans="2:4" x14ac:dyDescent="0.3">
      <c r="B297" s="34"/>
      <c r="C297" s="41"/>
      <c r="D297" s="54"/>
    </row>
    <row r="298" spans="2:4" x14ac:dyDescent="0.3">
      <c r="B298" s="34"/>
      <c r="C298" s="41"/>
      <c r="D298" s="54"/>
    </row>
    <row r="299" spans="2:4" x14ac:dyDescent="0.3">
      <c r="B299" s="34"/>
      <c r="C299" s="41"/>
      <c r="D299" s="54"/>
    </row>
    <row r="300" spans="2:4" x14ac:dyDescent="0.3">
      <c r="B300" s="34"/>
      <c r="C300" s="41"/>
      <c r="D300" s="54"/>
    </row>
    <row r="301" spans="2:4" x14ac:dyDescent="0.3">
      <c r="B301" s="34"/>
      <c r="C301" s="41"/>
      <c r="D301" s="54"/>
    </row>
    <row r="302" spans="2:4" x14ac:dyDescent="0.3">
      <c r="B302" s="34"/>
      <c r="C302" s="41"/>
      <c r="D302" s="54"/>
    </row>
    <row r="303" spans="2:4" x14ac:dyDescent="0.3">
      <c r="B303" s="34"/>
      <c r="C303" s="41"/>
      <c r="D303" s="54"/>
    </row>
    <row r="304" spans="2:4" x14ac:dyDescent="0.3">
      <c r="B304" s="34"/>
      <c r="C304" s="41"/>
      <c r="D304" s="54"/>
    </row>
    <row r="305" spans="2:4" x14ac:dyDescent="0.3">
      <c r="B305" s="34"/>
      <c r="C305" s="41"/>
      <c r="D305" s="54"/>
    </row>
    <row r="306" spans="2:4" x14ac:dyDescent="0.3">
      <c r="B306" s="34"/>
      <c r="C306" s="41"/>
      <c r="D306" s="54"/>
    </row>
    <row r="307" spans="2:4" x14ac:dyDescent="0.3">
      <c r="B307" s="34"/>
      <c r="C307" s="41"/>
      <c r="D307" s="54"/>
    </row>
    <row r="308" spans="2:4" x14ac:dyDescent="0.3">
      <c r="B308" s="34"/>
      <c r="C308" s="41"/>
      <c r="D308" s="54"/>
    </row>
    <row r="309" spans="2:4" x14ac:dyDescent="0.3">
      <c r="B309" s="34"/>
      <c r="C309" s="41"/>
      <c r="D309" s="54"/>
    </row>
    <row r="310" spans="2:4" x14ac:dyDescent="0.3">
      <c r="B310" s="34"/>
      <c r="C310" s="41"/>
      <c r="D310" s="54"/>
    </row>
    <row r="311" spans="2:4" x14ac:dyDescent="0.3">
      <c r="B311" s="34"/>
      <c r="C311" s="41"/>
      <c r="D311" s="54"/>
    </row>
    <row r="312" spans="2:4" x14ac:dyDescent="0.3">
      <c r="B312" s="34"/>
      <c r="C312" s="41"/>
      <c r="D312" s="54"/>
    </row>
    <row r="313" spans="2:4" x14ac:dyDescent="0.3">
      <c r="B313" s="34"/>
      <c r="C313" s="41"/>
      <c r="D313" s="54"/>
    </row>
    <row r="314" spans="2:4" x14ac:dyDescent="0.3">
      <c r="B314" s="34"/>
      <c r="C314" s="41"/>
      <c r="D314" s="54"/>
    </row>
    <row r="315" spans="2:4" x14ac:dyDescent="0.3">
      <c r="B315" s="34"/>
      <c r="C315" s="41"/>
      <c r="D315" s="54"/>
    </row>
    <row r="316" spans="2:4" x14ac:dyDescent="0.3">
      <c r="B316" s="34"/>
      <c r="C316" s="41"/>
      <c r="D316" s="54"/>
    </row>
    <row r="317" spans="2:4" x14ac:dyDescent="0.3">
      <c r="B317" s="34"/>
      <c r="C317" s="41"/>
      <c r="D317" s="54"/>
    </row>
    <row r="318" spans="2:4" x14ac:dyDescent="0.3">
      <c r="B318" s="34"/>
      <c r="C318" s="41"/>
      <c r="D318" s="54"/>
    </row>
    <row r="319" spans="2:4" x14ac:dyDescent="0.3">
      <c r="B319" s="34"/>
      <c r="C319" s="41"/>
      <c r="D319" s="54"/>
    </row>
    <row r="320" spans="2:4" x14ac:dyDescent="0.3">
      <c r="B320" s="34"/>
      <c r="C320" s="41"/>
      <c r="D320" s="54"/>
    </row>
    <row r="321" spans="2:4" x14ac:dyDescent="0.3">
      <c r="B321" s="34"/>
      <c r="C321" s="41"/>
      <c r="D321" s="54"/>
    </row>
    <row r="322" spans="2:4" x14ac:dyDescent="0.3">
      <c r="B322" s="34"/>
      <c r="C322" s="41"/>
      <c r="D322" s="54"/>
    </row>
    <row r="323" spans="2:4" x14ac:dyDescent="0.3">
      <c r="B323" s="34"/>
      <c r="C323" s="41"/>
      <c r="D323" s="54"/>
    </row>
    <row r="324" spans="2:4" x14ac:dyDescent="0.3">
      <c r="B324" s="34"/>
      <c r="C324" s="41"/>
      <c r="D324" s="54"/>
    </row>
    <row r="325" spans="2:4" x14ac:dyDescent="0.3">
      <c r="B325" s="34"/>
      <c r="C325" s="41"/>
      <c r="D325" s="54"/>
    </row>
    <row r="326" spans="2:4" x14ac:dyDescent="0.3">
      <c r="B326" s="34"/>
      <c r="C326" s="41"/>
      <c r="D326" s="54"/>
    </row>
    <row r="327" spans="2:4" x14ac:dyDescent="0.3">
      <c r="B327" s="34"/>
      <c r="C327" s="41"/>
      <c r="D327" s="54"/>
    </row>
    <row r="328" spans="2:4" x14ac:dyDescent="0.3">
      <c r="B328" s="34"/>
      <c r="C328" s="41"/>
      <c r="D328" s="54"/>
    </row>
    <row r="329" spans="2:4" x14ac:dyDescent="0.3">
      <c r="B329" s="34"/>
      <c r="C329" s="41"/>
      <c r="D329" s="54"/>
    </row>
    <row r="330" spans="2:4" x14ac:dyDescent="0.3">
      <c r="B330" s="34"/>
      <c r="C330" s="41"/>
      <c r="D330" s="54"/>
    </row>
    <row r="331" spans="2:4" x14ac:dyDescent="0.3">
      <c r="B331" s="34"/>
      <c r="C331" s="41"/>
      <c r="D331" s="54"/>
    </row>
    <row r="332" spans="2:4" x14ac:dyDescent="0.3">
      <c r="B332" s="34"/>
      <c r="C332" s="41"/>
      <c r="D332" s="54"/>
    </row>
    <row r="333" spans="2:4" x14ac:dyDescent="0.3">
      <c r="B333" s="34"/>
      <c r="C333" s="41"/>
      <c r="D333" s="54"/>
    </row>
    <row r="334" spans="2:4" x14ac:dyDescent="0.3">
      <c r="B334" s="34"/>
      <c r="C334" s="41"/>
      <c r="D334" s="54"/>
    </row>
    <row r="335" spans="2:4" x14ac:dyDescent="0.3">
      <c r="B335" s="34"/>
      <c r="C335" s="41"/>
      <c r="D335" s="54"/>
    </row>
    <row r="336" spans="2:4" x14ac:dyDescent="0.3">
      <c r="B336" s="34"/>
      <c r="C336" s="41"/>
      <c r="D336" s="54"/>
    </row>
    <row r="337" spans="2:4" x14ac:dyDescent="0.3">
      <c r="B337" s="34"/>
      <c r="C337" s="41"/>
      <c r="D337" s="54"/>
    </row>
    <row r="338" spans="2:4" x14ac:dyDescent="0.3">
      <c r="B338" s="34"/>
      <c r="C338" s="41"/>
      <c r="D338" s="54"/>
    </row>
    <row r="339" spans="2:4" x14ac:dyDescent="0.3">
      <c r="B339" s="34"/>
      <c r="C339" s="41"/>
      <c r="D339" s="54"/>
    </row>
    <row r="340" spans="2:4" x14ac:dyDescent="0.3">
      <c r="B340" s="34"/>
      <c r="C340" s="41"/>
      <c r="D340" s="54"/>
    </row>
    <row r="341" spans="2:4" x14ac:dyDescent="0.3">
      <c r="B341" s="34"/>
      <c r="C341" s="41"/>
      <c r="D341" s="54"/>
    </row>
    <row r="342" spans="2:4" x14ac:dyDescent="0.3">
      <c r="B342" s="34"/>
      <c r="C342" s="41"/>
      <c r="D342" s="54"/>
    </row>
    <row r="343" spans="2:4" x14ac:dyDescent="0.3">
      <c r="B343" s="34"/>
      <c r="C343" s="41"/>
      <c r="D343" s="54"/>
    </row>
    <row r="344" spans="2:4" x14ac:dyDescent="0.3">
      <c r="B344" s="34"/>
      <c r="C344" s="41"/>
      <c r="D344" s="54"/>
    </row>
    <row r="345" spans="2:4" x14ac:dyDescent="0.3">
      <c r="B345" s="34"/>
      <c r="C345" s="41"/>
      <c r="D345" s="54"/>
    </row>
    <row r="346" spans="2:4" x14ac:dyDescent="0.3">
      <c r="B346" s="34"/>
      <c r="C346" s="41"/>
      <c r="D346" s="54"/>
    </row>
    <row r="347" spans="2:4" x14ac:dyDescent="0.3">
      <c r="B347" s="34"/>
      <c r="C347" s="41"/>
      <c r="D347" s="54"/>
    </row>
    <row r="348" spans="2:4" x14ac:dyDescent="0.3">
      <c r="B348" s="34"/>
      <c r="C348" s="41"/>
      <c r="D348" s="54"/>
    </row>
    <row r="349" spans="2:4" x14ac:dyDescent="0.3">
      <c r="B349" s="34"/>
      <c r="C349" s="41"/>
      <c r="D349" s="54"/>
    </row>
    <row r="350" spans="2:4" x14ac:dyDescent="0.3">
      <c r="B350" s="34"/>
      <c r="C350" s="41"/>
      <c r="D350" s="54"/>
    </row>
    <row r="351" spans="2:4" x14ac:dyDescent="0.3">
      <c r="B351" s="34"/>
      <c r="C351" s="41"/>
      <c r="D351" s="54"/>
    </row>
    <row r="352" spans="2:4" x14ac:dyDescent="0.3">
      <c r="B352" s="34"/>
      <c r="C352" s="41"/>
      <c r="D352" s="54"/>
    </row>
    <row r="353" spans="2:4" x14ac:dyDescent="0.3">
      <c r="B353" s="34"/>
      <c r="C353" s="41"/>
      <c r="D353" s="54"/>
    </row>
    <row r="354" spans="2:4" x14ac:dyDescent="0.3">
      <c r="B354" s="34"/>
      <c r="C354" s="41"/>
      <c r="D354" s="54"/>
    </row>
    <row r="355" spans="2:4" x14ac:dyDescent="0.3">
      <c r="B355" s="34"/>
      <c r="C355" s="41"/>
      <c r="D355" s="54"/>
    </row>
    <row r="356" spans="2:4" x14ac:dyDescent="0.3">
      <c r="B356" s="34"/>
      <c r="C356" s="41"/>
      <c r="D356" s="54"/>
    </row>
    <row r="357" spans="2:4" x14ac:dyDescent="0.3">
      <c r="B357" s="34"/>
      <c r="C357" s="41"/>
      <c r="D357" s="54"/>
    </row>
    <row r="358" spans="2:4" x14ac:dyDescent="0.3">
      <c r="B358" s="34"/>
      <c r="C358" s="41"/>
      <c r="D358" s="54"/>
    </row>
    <row r="359" spans="2:4" x14ac:dyDescent="0.3">
      <c r="B359" s="34"/>
      <c r="C359" s="41"/>
      <c r="D359" s="54"/>
    </row>
    <row r="360" spans="2:4" x14ac:dyDescent="0.3">
      <c r="B360" s="34"/>
      <c r="C360" s="41"/>
      <c r="D360" s="54"/>
    </row>
    <row r="361" spans="2:4" x14ac:dyDescent="0.3">
      <c r="B361" s="34"/>
      <c r="C361" s="41"/>
      <c r="D361" s="54"/>
    </row>
    <row r="362" spans="2:4" x14ac:dyDescent="0.3">
      <c r="B362" s="36"/>
      <c r="C362" s="41"/>
      <c r="D362" s="55"/>
    </row>
    <row r="364" spans="2:4" x14ac:dyDescent="0.3">
      <c r="B364" s="40" t="s">
        <v>272</v>
      </c>
    </row>
    <row r="365" spans="2:4" x14ac:dyDescent="0.3">
      <c r="B365" s="39" t="s">
        <v>281</v>
      </c>
    </row>
    <row r="366" spans="2:4" x14ac:dyDescent="0.3">
      <c r="B366" s="39" t="s">
        <v>282</v>
      </c>
    </row>
    <row r="367" spans="2:4" x14ac:dyDescent="0.3">
      <c r="B367" s="39"/>
    </row>
  </sheetData>
  <sheetProtection algorithmName="SHA-512" hashValue="mIybFWfHr0KEMlb2yYtFk6zd8MRoC8rkdv+DswGG1rfZT2U3siFvtO09nkummjFzTg/nZ3fRbgXpGJDVRTAD5w==" saltValue="FPvlq18StYkeyR7RKaLD8A==" spinCount="100000" sheet="1" objects="1" scenarios="1" formatRows="0" insertRows="0"/>
  <mergeCells count="3">
    <mergeCell ref="B2:D2"/>
    <mergeCell ref="B3:D3"/>
    <mergeCell ref="B4:D4"/>
  </mergeCells>
  <dataValidations count="2">
    <dataValidation type="custom" allowBlank="1" showInputMessage="1" showErrorMessage="1" errorTitle="Protegida" error="No debe modificar la fórmula" sqref="B3" xr:uid="{762CD6EB-90BB-4E57-9FCC-2089DDA1EEDD}">
      <formula1>""""""</formula1>
    </dataValidation>
    <dataValidation type="list" allowBlank="1" showInputMessage="1" showErrorMessage="1" errorTitle="Factor Incorrecto" error="Solo se puede utilizar los valores de la lista" sqref="C7:C362" xr:uid="{D6D4A295-C89D-4342-80D9-4BB40A5238B6}">
      <formula1>"1,4,5,6,7,8,9,10,11,12"</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AB3A-6A31-4BF9-80F0-2BFCC56E584E}">
  <sheetPr codeName="Hoja6">
    <tabColor rgb="FFB686DA"/>
  </sheetPr>
  <dimension ref="A1:O99"/>
  <sheetViews>
    <sheetView showGridLines="0" topLeftCell="F1" zoomScale="90" zoomScaleNormal="90" workbookViewId="0">
      <pane ySplit="6" topLeftCell="A7" activePane="bottomLeft" state="frozen"/>
      <selection activeCell="D22" sqref="D22"/>
      <selection pane="bottomLeft" activeCell="J1" sqref="J1"/>
    </sheetView>
  </sheetViews>
  <sheetFormatPr baseColWidth="10" defaultColWidth="0" defaultRowHeight="14.4" x14ac:dyDescent="0.3"/>
  <cols>
    <col min="1" max="1" width="2" customWidth="1"/>
    <col min="2" max="3" width="46.5546875" customWidth="1"/>
    <col min="4" max="7" width="13.6640625" customWidth="1"/>
    <col min="8" max="8" width="12.33203125" bestFit="1" customWidth="1"/>
    <col min="9" max="9" width="12.88671875" customWidth="1"/>
    <col min="10" max="10" width="95.33203125" customWidth="1"/>
    <col min="11" max="11" width="5.88671875" customWidth="1"/>
    <col min="12" max="12" width="3.33203125" hidden="1" customWidth="1"/>
    <col min="13" max="13" width="5.6640625" hidden="1" customWidth="1"/>
    <col min="14" max="14" width="14.5546875" hidden="1" customWidth="1"/>
    <col min="15" max="15" width="2.88671875" hidden="1" customWidth="1"/>
    <col min="16" max="16384" width="11.5546875" hidden="1"/>
  </cols>
  <sheetData>
    <row r="1" spans="2:14" x14ac:dyDescent="0.3">
      <c r="L1" s="65" t="s">
        <v>241</v>
      </c>
      <c r="M1" s="66"/>
      <c r="N1" s="66"/>
    </row>
    <row r="2" spans="2:14" ht="16.95" customHeight="1" x14ac:dyDescent="0.3">
      <c r="B2" s="63" t="s">
        <v>283</v>
      </c>
      <c r="C2" s="63"/>
      <c r="D2" s="63"/>
      <c r="E2" s="63"/>
      <c r="F2" s="63"/>
      <c r="G2" s="63"/>
      <c r="H2" s="63"/>
      <c r="I2" s="63"/>
      <c r="J2" s="45"/>
      <c r="L2" s="2">
        <v>2</v>
      </c>
      <c r="M2" s="5" t="s">
        <v>243</v>
      </c>
      <c r="N2" s="8" t="s">
        <v>244</v>
      </c>
    </row>
    <row r="3" spans="2:14" x14ac:dyDescent="0.3">
      <c r="B3" s="64" t="str">
        <f>IF(Inicio!D6="","",Inicio!D6)</f>
        <v>751 02 Museo Nacional de Costa Rica</v>
      </c>
      <c r="C3" s="64"/>
      <c r="D3" s="64"/>
      <c r="E3" s="64"/>
      <c r="F3" s="64"/>
      <c r="G3" s="64"/>
      <c r="H3" s="64"/>
      <c r="I3" s="64"/>
      <c r="J3" s="46"/>
      <c r="L3" s="2">
        <v>1</v>
      </c>
      <c r="M3" s="6" t="s">
        <v>245</v>
      </c>
      <c r="N3" s="9" t="s">
        <v>246</v>
      </c>
    </row>
    <row r="4" spans="2:14" x14ac:dyDescent="0.3">
      <c r="B4" s="64" t="s">
        <v>247</v>
      </c>
      <c r="C4" s="64"/>
      <c r="D4" s="64"/>
      <c r="E4" s="64"/>
      <c r="F4" s="64"/>
      <c r="G4" s="64"/>
      <c r="H4" s="64"/>
      <c r="I4" s="64"/>
      <c r="J4" s="46"/>
      <c r="L4" s="3">
        <v>0</v>
      </c>
      <c r="M4" s="7" t="s">
        <v>248</v>
      </c>
      <c r="N4" s="10" t="s">
        <v>249</v>
      </c>
    </row>
    <row r="5" spans="2:14" ht="10.199999999999999" customHeight="1" x14ac:dyDescent="0.3">
      <c r="C5" s="62"/>
      <c r="D5" s="62"/>
      <c r="E5" s="62"/>
      <c r="F5" s="62"/>
      <c r="G5" s="62"/>
      <c r="H5" s="62"/>
    </row>
    <row r="6" spans="2:14" ht="42" x14ac:dyDescent="0.3">
      <c r="B6" s="32" t="s">
        <v>250</v>
      </c>
      <c r="C6" s="32" t="s">
        <v>284</v>
      </c>
      <c r="D6" s="32" t="s">
        <v>252</v>
      </c>
      <c r="E6" s="32" t="s">
        <v>253</v>
      </c>
      <c r="F6" s="32" t="s">
        <v>254</v>
      </c>
      <c r="G6" s="32" t="s">
        <v>255</v>
      </c>
      <c r="H6" s="32" t="s">
        <v>285</v>
      </c>
      <c r="I6" s="33" t="s">
        <v>241</v>
      </c>
      <c r="J6" s="47" t="s">
        <v>257</v>
      </c>
    </row>
    <row r="7" spans="2:14" ht="26.4" x14ac:dyDescent="0.3">
      <c r="B7" s="56" t="s">
        <v>258</v>
      </c>
      <c r="C7" s="56" t="s">
        <v>286</v>
      </c>
      <c r="D7" s="57">
        <v>8</v>
      </c>
      <c r="E7" s="57"/>
      <c r="F7" s="58">
        <f>IFERROR(C_Indicadores[[#This Row],[Alcanzado al 30/06/2022 /1]]/C_Indicadores[[#This Row],[Programado]],"")</f>
        <v>0</v>
      </c>
      <c r="G7" s="49">
        <v>8</v>
      </c>
      <c r="H7" s="51">
        <f>IFERROR(C_Indicadores[[#This Row],[Alcanzado al 31/12/2022]]/C_Indicadores[[#This Row],[Programado]],"")</f>
        <v>1</v>
      </c>
      <c r="I7" s="35">
        <f>IF(C_Indicadores[[#This Row],[Porcentaje alcanzado  al 31/12/2022]]="","",IF(C_Indicadores[[#This Row],[Porcentaje alcanzado  al 31/12/2022]]&gt;=90%,2,IF(AND(C_Indicadores[[#This Row],[Porcentaje alcanzado  al 31/12/2022]]&gt;=50%,C_Indicadores[[#This Row],[Porcentaje alcanzado  al 31/12/2022]]&lt;90%),1,0)))</f>
        <v>2</v>
      </c>
      <c r="J7" s="48" t="s">
        <v>298</v>
      </c>
    </row>
    <row r="8" spans="2:14" ht="39.6" x14ac:dyDescent="0.3">
      <c r="B8" s="56" t="s">
        <v>258</v>
      </c>
      <c r="C8" s="56" t="s">
        <v>287</v>
      </c>
      <c r="D8" s="57">
        <v>30</v>
      </c>
      <c r="E8" s="57"/>
      <c r="F8" s="58">
        <f>IFERROR(C_Indicadores[[#This Row],[Alcanzado al 30/06/2022 /1]]/C_Indicadores[[#This Row],[Programado]],"")</f>
        <v>0</v>
      </c>
      <c r="G8" s="49">
        <v>0</v>
      </c>
      <c r="H8" s="51">
        <f>IFERROR(C_Indicadores[[#This Row],[Alcanzado al 31/12/2022]]/C_Indicadores[[#This Row],[Programado]],"")</f>
        <v>0</v>
      </c>
      <c r="I8" s="35">
        <f>IF(C_Indicadores[[#This Row],[Porcentaje alcanzado  al 31/12/2022]]="","",IF(C_Indicadores[[#This Row],[Porcentaje alcanzado  al 31/12/2022]]&gt;=90%,2,IF(AND(C_Indicadores[[#This Row],[Porcentaje alcanzado  al 31/12/2022]]&gt;=50%,C_Indicadores[[#This Row],[Porcentaje alcanzado  al 31/12/2022]]&lt;90%),1,0)))</f>
        <v>0</v>
      </c>
      <c r="J8" s="48" t="s">
        <v>298</v>
      </c>
    </row>
    <row r="9" spans="2:14" ht="39.6" x14ac:dyDescent="0.3">
      <c r="B9" s="56" t="s">
        <v>258</v>
      </c>
      <c r="C9" s="56" t="s">
        <v>288</v>
      </c>
      <c r="D9" s="57">
        <v>90</v>
      </c>
      <c r="E9" s="57"/>
      <c r="F9" s="58">
        <f>IFERROR(C_Indicadores[[#This Row],[Alcanzado al 30/06/2022 /1]]/C_Indicadores[[#This Row],[Programado]],"")</f>
        <v>0</v>
      </c>
      <c r="G9" s="49">
        <v>0</v>
      </c>
      <c r="H9" s="51">
        <f>IFERROR(C_Indicadores[[#This Row],[Alcanzado al 31/12/2022]]/C_Indicadores[[#This Row],[Programado]],"")</f>
        <v>0</v>
      </c>
      <c r="I9" s="35">
        <f>IF(C_Indicadores[[#This Row],[Porcentaje alcanzado  al 31/12/2022]]="","",IF(C_Indicadores[[#This Row],[Porcentaje alcanzado  al 31/12/2022]]&gt;=90%,2,IF(AND(C_Indicadores[[#This Row],[Porcentaje alcanzado  al 31/12/2022]]&gt;=50%,C_Indicadores[[#This Row],[Porcentaje alcanzado  al 31/12/2022]]&lt;90%),1,0)))</f>
        <v>0</v>
      </c>
      <c r="J9" s="48" t="s">
        <v>298</v>
      </c>
    </row>
    <row r="10" spans="2:14" ht="26.4" x14ac:dyDescent="0.3">
      <c r="B10" s="56" t="s">
        <v>258</v>
      </c>
      <c r="C10" s="56" t="s">
        <v>289</v>
      </c>
      <c r="D10" s="57">
        <v>78</v>
      </c>
      <c r="E10" s="57">
        <v>28</v>
      </c>
      <c r="F10" s="58">
        <f>IFERROR(C_Indicadores[[#This Row],[Alcanzado al 30/06/2022 /1]]/C_Indicadores[[#This Row],[Programado]],"")</f>
        <v>0.35897435897435898</v>
      </c>
      <c r="G10" s="49">
        <v>92</v>
      </c>
      <c r="H10" s="51">
        <f>IFERROR(C_Indicadores[[#This Row],[Alcanzado al 31/12/2022]]/C_Indicadores[[#This Row],[Programado]],"")</f>
        <v>1.1794871794871795</v>
      </c>
      <c r="I10" s="35">
        <f>IF(C_Indicadores[[#This Row],[Porcentaje alcanzado  al 31/12/2022]]="","",IF(C_Indicadores[[#This Row],[Porcentaje alcanzado  al 31/12/2022]]&gt;=90%,2,IF(AND(C_Indicadores[[#This Row],[Porcentaje alcanzado  al 31/12/2022]]&gt;=50%,C_Indicadores[[#This Row],[Porcentaje alcanzado  al 31/12/2022]]&lt;90%),1,0)))</f>
        <v>2</v>
      </c>
      <c r="J10" s="48" t="s">
        <v>303</v>
      </c>
    </row>
    <row r="11" spans="2:14" ht="39.6" x14ac:dyDescent="0.3">
      <c r="B11" s="56" t="s">
        <v>261</v>
      </c>
      <c r="C11" s="56" t="s">
        <v>290</v>
      </c>
      <c r="D11" s="57">
        <v>28</v>
      </c>
      <c r="E11" s="57"/>
      <c r="F11" s="58">
        <f>IFERROR(C_Indicadores[[#This Row],[Alcanzado al 30/06/2022 /1]]/C_Indicadores[[#This Row],[Programado]],"")</f>
        <v>0</v>
      </c>
      <c r="G11" s="49">
        <v>22.4</v>
      </c>
      <c r="H11" s="51">
        <f>IFERROR(C_Indicadores[[#This Row],[Alcanzado al 31/12/2022]]/C_Indicadores[[#This Row],[Programado]],"")</f>
        <v>0.79999999999999993</v>
      </c>
      <c r="I11" s="35">
        <f>IF(C_Indicadores[[#This Row],[Porcentaje alcanzado  al 31/12/2022]]="","",IF(C_Indicadores[[#This Row],[Porcentaje alcanzado  al 31/12/2022]]&gt;=90%,2,IF(AND(C_Indicadores[[#This Row],[Porcentaje alcanzado  al 31/12/2022]]&gt;=50%,C_Indicadores[[#This Row],[Porcentaje alcanzado  al 31/12/2022]]&lt;90%),1,0)))</f>
        <v>1</v>
      </c>
      <c r="J11" s="48" t="s">
        <v>298</v>
      </c>
    </row>
    <row r="12" spans="2:14" ht="39.6" x14ac:dyDescent="0.3">
      <c r="B12" s="56" t="s">
        <v>261</v>
      </c>
      <c r="C12" s="56" t="s">
        <v>291</v>
      </c>
      <c r="D12" s="57">
        <v>4500</v>
      </c>
      <c r="E12" s="57">
        <v>1174</v>
      </c>
      <c r="F12" s="58">
        <f>IFERROR(C_Indicadores[[#This Row],[Alcanzado al 30/06/2022 /1]]/C_Indicadores[[#This Row],[Programado]],"")</f>
        <v>0.26088888888888889</v>
      </c>
      <c r="G12" s="49">
        <v>4500</v>
      </c>
      <c r="H12" s="51">
        <f>IFERROR(C_Indicadores[[#This Row],[Alcanzado al 31/12/2022]]/C_Indicadores[[#This Row],[Programado]],"")</f>
        <v>1</v>
      </c>
      <c r="I12" s="35">
        <f>IF(C_Indicadores[[#This Row],[Porcentaje alcanzado  al 31/12/2022]]="","",IF(C_Indicadores[[#This Row],[Porcentaje alcanzado  al 31/12/2022]]&gt;=90%,2,IF(AND(C_Indicadores[[#This Row],[Porcentaje alcanzado  al 31/12/2022]]&gt;=50%,C_Indicadores[[#This Row],[Porcentaje alcanzado  al 31/12/2022]]&lt;90%),1,0)))</f>
        <v>2</v>
      </c>
      <c r="J12" s="48" t="s">
        <v>298</v>
      </c>
    </row>
    <row r="13" spans="2:14" x14ac:dyDescent="0.3">
      <c r="B13" s="34"/>
      <c r="C13" s="34"/>
      <c r="D13" s="49"/>
      <c r="E13" s="49"/>
      <c r="F13" s="51" t="str">
        <f>IFERROR(C_Indicadores[[#This Row],[Alcanzado al 30/06/2022 /1]]/C_Indicadores[[#This Row],[Programado]],"")</f>
        <v/>
      </c>
      <c r="G13" s="49"/>
      <c r="H13" s="51" t="str">
        <f>IFERROR(C_Indicadores[[#This Row],[Alcanzado al 31/12/2022]]/C_Indicadores[[#This Row],[Programado]],"")</f>
        <v/>
      </c>
      <c r="I13" s="35" t="str">
        <f>IF(C_Indicadores[[#This Row],[Porcentaje alcanzado  al 31/12/2022]]="","",IF(C_Indicadores[[#This Row],[Porcentaje alcanzado  al 31/12/2022]]&gt;=90%,2,IF(AND(C_Indicadores[[#This Row],[Porcentaje alcanzado  al 31/12/2022]]&gt;=50%,C_Indicadores[[#This Row],[Porcentaje alcanzado  al 31/12/2022]]&lt;90%),1,0)))</f>
        <v/>
      </c>
      <c r="J13" s="48"/>
    </row>
    <row r="14" spans="2:14" x14ac:dyDescent="0.3">
      <c r="B14" s="34"/>
      <c r="C14" s="34"/>
      <c r="D14" s="49"/>
      <c r="E14" s="49"/>
      <c r="F14" s="51" t="str">
        <f>IFERROR(C_Indicadores[[#This Row],[Alcanzado al 30/06/2022 /1]]/C_Indicadores[[#This Row],[Programado]],"")</f>
        <v/>
      </c>
      <c r="G14" s="49"/>
      <c r="H14" s="51" t="str">
        <f>IFERROR(C_Indicadores[[#This Row],[Alcanzado al 31/12/2022]]/C_Indicadores[[#This Row],[Programado]],"")</f>
        <v/>
      </c>
      <c r="I14" s="35" t="str">
        <f>IF(C_Indicadores[[#This Row],[Porcentaje alcanzado  al 31/12/2022]]="","",IF(C_Indicadores[[#This Row],[Porcentaje alcanzado  al 31/12/2022]]&gt;=90%,2,IF(AND(C_Indicadores[[#This Row],[Porcentaje alcanzado  al 31/12/2022]]&gt;=50%,C_Indicadores[[#This Row],[Porcentaje alcanzado  al 31/12/2022]]&lt;90%),1,0)))</f>
        <v/>
      </c>
      <c r="J14" s="48"/>
    </row>
    <row r="15" spans="2:14" x14ac:dyDescent="0.3">
      <c r="B15" s="34"/>
      <c r="C15" s="34"/>
      <c r="D15" s="49"/>
      <c r="E15" s="49"/>
      <c r="F15" s="51" t="str">
        <f>IFERROR(C_Indicadores[[#This Row],[Alcanzado al 30/06/2022 /1]]/C_Indicadores[[#This Row],[Programado]],"")</f>
        <v/>
      </c>
      <c r="G15" s="49"/>
      <c r="H15" s="51" t="str">
        <f>IFERROR(C_Indicadores[[#This Row],[Alcanzado al 31/12/2022]]/C_Indicadores[[#This Row],[Programado]],"")</f>
        <v/>
      </c>
      <c r="I15" s="35" t="str">
        <f>IF(C_Indicadores[[#This Row],[Porcentaje alcanzado  al 31/12/2022]]="","",IF(C_Indicadores[[#This Row],[Porcentaje alcanzado  al 31/12/2022]]&gt;=90%,2,IF(AND(C_Indicadores[[#This Row],[Porcentaje alcanzado  al 31/12/2022]]&gt;=50%,C_Indicadores[[#This Row],[Porcentaje alcanzado  al 31/12/2022]]&lt;90%),1,0)))</f>
        <v/>
      </c>
      <c r="J15" s="48"/>
    </row>
    <row r="16" spans="2:14" x14ac:dyDescent="0.3">
      <c r="B16" s="34"/>
      <c r="C16" s="34"/>
      <c r="D16" s="49"/>
      <c r="E16" s="49"/>
      <c r="F16" s="51" t="str">
        <f>IFERROR(C_Indicadores[[#This Row],[Alcanzado al 30/06/2022 /1]]/C_Indicadores[[#This Row],[Programado]],"")</f>
        <v/>
      </c>
      <c r="G16" s="49"/>
      <c r="H16" s="51" t="str">
        <f>IFERROR(C_Indicadores[[#This Row],[Alcanzado al 31/12/2022]]/C_Indicadores[[#This Row],[Programado]],"")</f>
        <v/>
      </c>
      <c r="I16" s="35" t="str">
        <f>IF(C_Indicadores[[#This Row],[Porcentaje alcanzado  al 31/12/2022]]="","",IF(C_Indicadores[[#This Row],[Porcentaje alcanzado  al 31/12/2022]]&gt;=90%,2,IF(AND(C_Indicadores[[#This Row],[Porcentaje alcanzado  al 31/12/2022]]&gt;=50%,C_Indicadores[[#This Row],[Porcentaje alcanzado  al 31/12/2022]]&lt;90%),1,0)))</f>
        <v/>
      </c>
      <c r="J16" s="48"/>
    </row>
    <row r="17" spans="2:10" x14ac:dyDescent="0.3">
      <c r="B17" s="34"/>
      <c r="C17" s="34"/>
      <c r="D17" s="49"/>
      <c r="E17" s="49"/>
      <c r="F17" s="51" t="str">
        <f>IFERROR(C_Indicadores[[#This Row],[Alcanzado al 30/06/2022 /1]]/C_Indicadores[[#This Row],[Programado]],"")</f>
        <v/>
      </c>
      <c r="G17" s="49"/>
      <c r="H17" s="51" t="str">
        <f>IFERROR(C_Indicadores[[#This Row],[Alcanzado al 31/12/2022]]/C_Indicadores[[#This Row],[Programado]],"")</f>
        <v/>
      </c>
      <c r="I17" s="35" t="str">
        <f>IF(C_Indicadores[[#This Row],[Porcentaje alcanzado  al 31/12/2022]]="","",IF(C_Indicadores[[#This Row],[Porcentaje alcanzado  al 31/12/2022]]&gt;=90%,2,IF(AND(C_Indicadores[[#This Row],[Porcentaje alcanzado  al 31/12/2022]]&gt;=50%,C_Indicadores[[#This Row],[Porcentaje alcanzado  al 31/12/2022]]&lt;90%),1,0)))</f>
        <v/>
      </c>
      <c r="J17" s="48"/>
    </row>
    <row r="18" spans="2:10" x14ac:dyDescent="0.3">
      <c r="B18" s="34"/>
      <c r="C18" s="34"/>
      <c r="D18" s="49"/>
      <c r="E18" s="49"/>
      <c r="F18" s="51" t="str">
        <f>IFERROR(C_Indicadores[[#This Row],[Alcanzado al 30/06/2022 /1]]/C_Indicadores[[#This Row],[Programado]],"")</f>
        <v/>
      </c>
      <c r="G18" s="49"/>
      <c r="H18" s="51" t="str">
        <f>IFERROR(C_Indicadores[[#This Row],[Alcanzado al 31/12/2022]]/C_Indicadores[[#This Row],[Programado]],"")</f>
        <v/>
      </c>
      <c r="I18" s="35" t="str">
        <f>IF(C_Indicadores[[#This Row],[Porcentaje alcanzado  al 31/12/2022]]="","",IF(C_Indicadores[[#This Row],[Porcentaje alcanzado  al 31/12/2022]]&gt;=90%,2,IF(AND(C_Indicadores[[#This Row],[Porcentaje alcanzado  al 31/12/2022]]&gt;=50%,C_Indicadores[[#This Row],[Porcentaje alcanzado  al 31/12/2022]]&lt;90%),1,0)))</f>
        <v/>
      </c>
      <c r="J18" s="48"/>
    </row>
    <row r="19" spans="2:10" x14ac:dyDescent="0.3">
      <c r="B19" s="34"/>
      <c r="C19" s="34"/>
      <c r="D19" s="49"/>
      <c r="E19" s="49"/>
      <c r="F19" s="51" t="str">
        <f>IFERROR(C_Indicadores[[#This Row],[Alcanzado al 30/06/2022 /1]]/C_Indicadores[[#This Row],[Programado]],"")</f>
        <v/>
      </c>
      <c r="G19" s="49"/>
      <c r="H19" s="51" t="str">
        <f>IFERROR(C_Indicadores[[#This Row],[Alcanzado al 31/12/2022]]/C_Indicadores[[#This Row],[Programado]],"")</f>
        <v/>
      </c>
      <c r="I19" s="35" t="str">
        <f>IF(C_Indicadores[[#This Row],[Porcentaje alcanzado  al 31/12/2022]]="","",IF(C_Indicadores[[#This Row],[Porcentaje alcanzado  al 31/12/2022]]&gt;=90%,2,IF(AND(C_Indicadores[[#This Row],[Porcentaje alcanzado  al 31/12/2022]]&gt;=50%,C_Indicadores[[#This Row],[Porcentaje alcanzado  al 31/12/2022]]&lt;90%),1,0)))</f>
        <v/>
      </c>
      <c r="J19" s="48"/>
    </row>
    <row r="20" spans="2:10" x14ac:dyDescent="0.3">
      <c r="B20" s="34"/>
      <c r="C20" s="34"/>
      <c r="D20" s="49"/>
      <c r="E20" s="49"/>
      <c r="F20" s="51" t="str">
        <f>IFERROR(C_Indicadores[[#This Row],[Alcanzado al 30/06/2022 /1]]/C_Indicadores[[#This Row],[Programado]],"")</f>
        <v/>
      </c>
      <c r="G20" s="49"/>
      <c r="H20" s="51" t="str">
        <f>IFERROR(C_Indicadores[[#This Row],[Alcanzado al 31/12/2022]]/C_Indicadores[[#This Row],[Programado]],"")</f>
        <v/>
      </c>
      <c r="I20" s="35" t="str">
        <f>IF(C_Indicadores[[#This Row],[Porcentaje alcanzado  al 31/12/2022]]="","",IF(C_Indicadores[[#This Row],[Porcentaje alcanzado  al 31/12/2022]]&gt;=90%,2,IF(AND(C_Indicadores[[#This Row],[Porcentaje alcanzado  al 31/12/2022]]&gt;=50%,C_Indicadores[[#This Row],[Porcentaje alcanzado  al 31/12/2022]]&lt;90%),1,0)))</f>
        <v/>
      </c>
      <c r="J20" s="48"/>
    </row>
    <row r="21" spans="2:10" x14ac:dyDescent="0.3">
      <c r="B21" s="34"/>
      <c r="C21" s="34"/>
      <c r="D21" s="49"/>
      <c r="E21" s="49"/>
      <c r="F21" s="51" t="str">
        <f>IFERROR(C_Indicadores[[#This Row],[Alcanzado al 30/06/2022 /1]]/C_Indicadores[[#This Row],[Programado]],"")</f>
        <v/>
      </c>
      <c r="G21" s="49"/>
      <c r="H21" s="51" t="str">
        <f>IFERROR(C_Indicadores[[#This Row],[Alcanzado al 31/12/2022]]/C_Indicadores[[#This Row],[Programado]],"")</f>
        <v/>
      </c>
      <c r="I21" s="35" t="str">
        <f>IF(C_Indicadores[[#This Row],[Porcentaje alcanzado  al 31/12/2022]]="","",IF(C_Indicadores[[#This Row],[Porcentaje alcanzado  al 31/12/2022]]&gt;=90%,2,IF(AND(C_Indicadores[[#This Row],[Porcentaje alcanzado  al 31/12/2022]]&gt;=50%,C_Indicadores[[#This Row],[Porcentaje alcanzado  al 31/12/2022]]&lt;90%),1,0)))</f>
        <v/>
      </c>
      <c r="J21" s="48"/>
    </row>
    <row r="22" spans="2:10" x14ac:dyDescent="0.3">
      <c r="B22" s="34"/>
      <c r="C22" s="34"/>
      <c r="D22" s="49"/>
      <c r="E22" s="49"/>
      <c r="F22" s="51" t="str">
        <f>IFERROR(C_Indicadores[[#This Row],[Alcanzado al 30/06/2022 /1]]/C_Indicadores[[#This Row],[Programado]],"")</f>
        <v/>
      </c>
      <c r="G22" s="49"/>
      <c r="H22" s="51" t="str">
        <f>IFERROR(C_Indicadores[[#This Row],[Alcanzado al 31/12/2022]]/C_Indicadores[[#This Row],[Programado]],"")</f>
        <v/>
      </c>
      <c r="I22" s="35" t="str">
        <f>IF(C_Indicadores[[#This Row],[Porcentaje alcanzado  al 31/12/2022]]="","",IF(C_Indicadores[[#This Row],[Porcentaje alcanzado  al 31/12/2022]]&gt;=90%,2,IF(AND(C_Indicadores[[#This Row],[Porcentaje alcanzado  al 31/12/2022]]&gt;=50%,C_Indicadores[[#This Row],[Porcentaje alcanzado  al 31/12/2022]]&lt;90%),1,0)))</f>
        <v/>
      </c>
      <c r="J22" s="48"/>
    </row>
    <row r="23" spans="2:10" x14ac:dyDescent="0.3">
      <c r="B23" s="34"/>
      <c r="C23" s="34"/>
      <c r="D23" s="49"/>
      <c r="E23" s="49"/>
      <c r="F23" s="51" t="str">
        <f>IFERROR(C_Indicadores[[#This Row],[Alcanzado al 30/06/2022 /1]]/C_Indicadores[[#This Row],[Programado]],"")</f>
        <v/>
      </c>
      <c r="G23" s="49"/>
      <c r="H23" s="51" t="str">
        <f>IFERROR(C_Indicadores[[#This Row],[Alcanzado al 31/12/2022]]/C_Indicadores[[#This Row],[Programado]],"")</f>
        <v/>
      </c>
      <c r="I23" s="35" t="str">
        <f>IF(C_Indicadores[[#This Row],[Porcentaje alcanzado  al 31/12/2022]]="","",IF(C_Indicadores[[#This Row],[Porcentaje alcanzado  al 31/12/2022]]&gt;=90%,2,IF(AND(C_Indicadores[[#This Row],[Porcentaje alcanzado  al 31/12/2022]]&gt;=50%,C_Indicadores[[#This Row],[Porcentaje alcanzado  al 31/12/2022]]&lt;90%),1,0)))</f>
        <v/>
      </c>
      <c r="J23" s="48"/>
    </row>
    <row r="24" spans="2:10" x14ac:dyDescent="0.3">
      <c r="B24" s="34"/>
      <c r="C24" s="34"/>
      <c r="D24" s="49"/>
      <c r="E24" s="49"/>
      <c r="F24" s="51" t="str">
        <f>IFERROR(C_Indicadores[[#This Row],[Alcanzado al 30/06/2022 /1]]/C_Indicadores[[#This Row],[Programado]],"")</f>
        <v/>
      </c>
      <c r="G24" s="49"/>
      <c r="H24" s="51" t="str">
        <f>IFERROR(C_Indicadores[[#This Row],[Alcanzado al 31/12/2022]]/C_Indicadores[[#This Row],[Programado]],"")</f>
        <v/>
      </c>
      <c r="I24" s="35" t="str">
        <f>IF(C_Indicadores[[#This Row],[Porcentaje alcanzado  al 31/12/2022]]="","",IF(C_Indicadores[[#This Row],[Porcentaje alcanzado  al 31/12/2022]]&gt;=90%,2,IF(AND(C_Indicadores[[#This Row],[Porcentaje alcanzado  al 31/12/2022]]&gt;=50%,C_Indicadores[[#This Row],[Porcentaje alcanzado  al 31/12/2022]]&lt;90%),1,0)))</f>
        <v/>
      </c>
      <c r="J24" s="48"/>
    </row>
    <row r="25" spans="2:10" x14ac:dyDescent="0.3">
      <c r="B25" s="34"/>
      <c r="C25" s="34"/>
      <c r="D25" s="49"/>
      <c r="E25" s="49"/>
      <c r="F25" s="51" t="str">
        <f>IFERROR(C_Indicadores[[#This Row],[Alcanzado al 30/06/2022 /1]]/C_Indicadores[[#This Row],[Programado]],"")</f>
        <v/>
      </c>
      <c r="G25" s="49"/>
      <c r="H25" s="51" t="str">
        <f>IFERROR(C_Indicadores[[#This Row],[Alcanzado al 31/12/2022]]/C_Indicadores[[#This Row],[Programado]],"")</f>
        <v/>
      </c>
      <c r="I25" s="35" t="str">
        <f>IF(C_Indicadores[[#This Row],[Porcentaje alcanzado  al 31/12/2022]]="","",IF(C_Indicadores[[#This Row],[Porcentaje alcanzado  al 31/12/2022]]&gt;=90%,2,IF(AND(C_Indicadores[[#This Row],[Porcentaje alcanzado  al 31/12/2022]]&gt;=50%,C_Indicadores[[#This Row],[Porcentaje alcanzado  al 31/12/2022]]&lt;90%),1,0)))</f>
        <v/>
      </c>
      <c r="J25" s="48"/>
    </row>
    <row r="26" spans="2:10" x14ac:dyDescent="0.3">
      <c r="B26" s="34"/>
      <c r="C26" s="34"/>
      <c r="D26" s="49"/>
      <c r="E26" s="49"/>
      <c r="F26" s="51" t="str">
        <f>IFERROR(C_Indicadores[[#This Row],[Alcanzado al 30/06/2022 /1]]/C_Indicadores[[#This Row],[Programado]],"")</f>
        <v/>
      </c>
      <c r="G26" s="49"/>
      <c r="H26" s="51" t="str">
        <f>IFERROR(C_Indicadores[[#This Row],[Alcanzado al 31/12/2022]]/C_Indicadores[[#This Row],[Programado]],"")</f>
        <v/>
      </c>
      <c r="I26" s="35" t="str">
        <f>IF(C_Indicadores[[#This Row],[Porcentaje alcanzado  al 31/12/2022]]="","",IF(C_Indicadores[[#This Row],[Porcentaje alcanzado  al 31/12/2022]]&gt;=90%,2,IF(AND(C_Indicadores[[#This Row],[Porcentaje alcanzado  al 31/12/2022]]&gt;=50%,C_Indicadores[[#This Row],[Porcentaje alcanzado  al 31/12/2022]]&lt;90%),1,0)))</f>
        <v/>
      </c>
      <c r="J26" s="48"/>
    </row>
    <row r="27" spans="2:10" x14ac:dyDescent="0.3">
      <c r="B27" s="34"/>
      <c r="C27" s="34"/>
      <c r="D27" s="49"/>
      <c r="E27" s="49"/>
      <c r="F27" s="51" t="str">
        <f>IFERROR(C_Indicadores[[#This Row],[Alcanzado al 30/06/2022 /1]]/C_Indicadores[[#This Row],[Programado]],"")</f>
        <v/>
      </c>
      <c r="G27" s="49"/>
      <c r="H27" s="51" t="str">
        <f>IFERROR(C_Indicadores[[#This Row],[Alcanzado al 31/12/2022]]/C_Indicadores[[#This Row],[Programado]],"")</f>
        <v/>
      </c>
      <c r="I27" s="35" t="str">
        <f>IF(C_Indicadores[[#This Row],[Porcentaje alcanzado  al 31/12/2022]]="","",IF(C_Indicadores[[#This Row],[Porcentaje alcanzado  al 31/12/2022]]&gt;=90%,2,IF(AND(C_Indicadores[[#This Row],[Porcentaje alcanzado  al 31/12/2022]]&gt;=50%,C_Indicadores[[#This Row],[Porcentaje alcanzado  al 31/12/2022]]&lt;90%),1,0)))</f>
        <v/>
      </c>
      <c r="J27" s="48"/>
    </row>
    <row r="28" spans="2:10" x14ac:dyDescent="0.3">
      <c r="B28" s="34"/>
      <c r="C28" s="34"/>
      <c r="D28" s="49"/>
      <c r="E28" s="49"/>
      <c r="F28" s="51" t="str">
        <f>IFERROR(C_Indicadores[[#This Row],[Alcanzado al 30/06/2022 /1]]/C_Indicadores[[#This Row],[Programado]],"")</f>
        <v/>
      </c>
      <c r="G28" s="49"/>
      <c r="H28" s="51" t="str">
        <f>IFERROR(C_Indicadores[[#This Row],[Alcanzado al 31/12/2022]]/C_Indicadores[[#This Row],[Programado]],"")</f>
        <v/>
      </c>
      <c r="I28" s="35" t="str">
        <f>IF(C_Indicadores[[#This Row],[Porcentaje alcanzado  al 31/12/2022]]="","",IF(C_Indicadores[[#This Row],[Porcentaje alcanzado  al 31/12/2022]]&gt;=90%,2,IF(AND(C_Indicadores[[#This Row],[Porcentaje alcanzado  al 31/12/2022]]&gt;=50%,C_Indicadores[[#This Row],[Porcentaje alcanzado  al 31/12/2022]]&lt;90%),1,0)))</f>
        <v/>
      </c>
      <c r="J28" s="48"/>
    </row>
    <row r="29" spans="2:10" x14ac:dyDescent="0.3">
      <c r="B29" s="34"/>
      <c r="C29" s="34"/>
      <c r="D29" s="49"/>
      <c r="E29" s="49"/>
      <c r="F29" s="51" t="str">
        <f>IFERROR(C_Indicadores[[#This Row],[Alcanzado al 30/06/2022 /1]]/C_Indicadores[[#This Row],[Programado]],"")</f>
        <v/>
      </c>
      <c r="G29" s="49"/>
      <c r="H29" s="51" t="str">
        <f>IFERROR(C_Indicadores[[#This Row],[Alcanzado al 31/12/2022]]/C_Indicadores[[#This Row],[Programado]],"")</f>
        <v/>
      </c>
      <c r="I29" s="35" t="str">
        <f>IF(C_Indicadores[[#This Row],[Porcentaje alcanzado  al 31/12/2022]]="","",IF(C_Indicadores[[#This Row],[Porcentaje alcanzado  al 31/12/2022]]&gt;=90%,2,IF(AND(C_Indicadores[[#This Row],[Porcentaje alcanzado  al 31/12/2022]]&gt;=50%,C_Indicadores[[#This Row],[Porcentaje alcanzado  al 31/12/2022]]&lt;90%),1,0)))</f>
        <v/>
      </c>
      <c r="J29" s="48"/>
    </row>
    <row r="30" spans="2:10" x14ac:dyDescent="0.3">
      <c r="B30" s="34"/>
      <c r="C30" s="34"/>
      <c r="D30" s="49"/>
      <c r="E30" s="49"/>
      <c r="F30" s="51" t="str">
        <f>IFERROR(C_Indicadores[[#This Row],[Alcanzado al 30/06/2022 /1]]/C_Indicadores[[#This Row],[Programado]],"")</f>
        <v/>
      </c>
      <c r="G30" s="49"/>
      <c r="H30" s="51" t="str">
        <f>IFERROR(C_Indicadores[[#This Row],[Alcanzado al 31/12/2022]]/C_Indicadores[[#This Row],[Programado]],"")</f>
        <v/>
      </c>
      <c r="I30" s="35" t="str">
        <f>IF(C_Indicadores[[#This Row],[Porcentaje alcanzado  al 31/12/2022]]="","",IF(C_Indicadores[[#This Row],[Porcentaje alcanzado  al 31/12/2022]]&gt;=90%,2,IF(AND(C_Indicadores[[#This Row],[Porcentaje alcanzado  al 31/12/2022]]&gt;=50%,C_Indicadores[[#This Row],[Porcentaje alcanzado  al 31/12/2022]]&lt;90%),1,0)))</f>
        <v/>
      </c>
      <c r="J30" s="48"/>
    </row>
    <row r="31" spans="2:10" x14ac:dyDescent="0.3">
      <c r="B31" s="34"/>
      <c r="C31" s="34"/>
      <c r="D31" s="49"/>
      <c r="E31" s="49"/>
      <c r="F31" s="51" t="str">
        <f>IFERROR(C_Indicadores[[#This Row],[Alcanzado al 30/06/2022 /1]]/C_Indicadores[[#This Row],[Programado]],"")</f>
        <v/>
      </c>
      <c r="G31" s="49"/>
      <c r="H31" s="51" t="str">
        <f>IFERROR(C_Indicadores[[#This Row],[Alcanzado al 31/12/2022]]/C_Indicadores[[#This Row],[Programado]],"")</f>
        <v/>
      </c>
      <c r="I31" s="35" t="str">
        <f>IF(C_Indicadores[[#This Row],[Porcentaje alcanzado  al 31/12/2022]]="","",IF(C_Indicadores[[#This Row],[Porcentaje alcanzado  al 31/12/2022]]&gt;=90%,2,IF(AND(C_Indicadores[[#This Row],[Porcentaje alcanzado  al 31/12/2022]]&gt;=50%,C_Indicadores[[#This Row],[Porcentaje alcanzado  al 31/12/2022]]&lt;90%),1,0)))</f>
        <v/>
      </c>
      <c r="J31" s="48"/>
    </row>
    <row r="32" spans="2:10" x14ac:dyDescent="0.3">
      <c r="B32" s="34"/>
      <c r="C32" s="34"/>
      <c r="D32" s="49"/>
      <c r="E32" s="49"/>
      <c r="F32" s="51" t="str">
        <f>IFERROR(C_Indicadores[[#This Row],[Alcanzado al 30/06/2022 /1]]/C_Indicadores[[#This Row],[Programado]],"")</f>
        <v/>
      </c>
      <c r="G32" s="49"/>
      <c r="H32" s="51" t="str">
        <f>IFERROR(C_Indicadores[[#This Row],[Alcanzado al 31/12/2022]]/C_Indicadores[[#This Row],[Programado]],"")</f>
        <v/>
      </c>
      <c r="I32" s="35" t="str">
        <f>IF(C_Indicadores[[#This Row],[Porcentaje alcanzado  al 31/12/2022]]="","",IF(C_Indicadores[[#This Row],[Porcentaje alcanzado  al 31/12/2022]]&gt;=90%,2,IF(AND(C_Indicadores[[#This Row],[Porcentaje alcanzado  al 31/12/2022]]&gt;=50%,C_Indicadores[[#This Row],[Porcentaje alcanzado  al 31/12/2022]]&lt;90%),1,0)))</f>
        <v/>
      </c>
      <c r="J32" s="48"/>
    </row>
    <row r="33" spans="2:10" x14ac:dyDescent="0.3">
      <c r="B33" s="34"/>
      <c r="C33" s="34"/>
      <c r="D33" s="49"/>
      <c r="E33" s="49"/>
      <c r="F33" s="51" t="str">
        <f>IFERROR(C_Indicadores[[#This Row],[Alcanzado al 30/06/2022 /1]]/C_Indicadores[[#This Row],[Programado]],"")</f>
        <v/>
      </c>
      <c r="G33" s="49"/>
      <c r="H33" s="51" t="str">
        <f>IFERROR(C_Indicadores[[#This Row],[Alcanzado al 31/12/2022]]/C_Indicadores[[#This Row],[Programado]],"")</f>
        <v/>
      </c>
      <c r="I33" s="35" t="str">
        <f>IF(C_Indicadores[[#This Row],[Porcentaje alcanzado  al 31/12/2022]]="","",IF(C_Indicadores[[#This Row],[Porcentaje alcanzado  al 31/12/2022]]&gt;=90%,2,IF(AND(C_Indicadores[[#This Row],[Porcentaje alcanzado  al 31/12/2022]]&gt;=50%,C_Indicadores[[#This Row],[Porcentaje alcanzado  al 31/12/2022]]&lt;90%),1,0)))</f>
        <v/>
      </c>
      <c r="J33" s="48"/>
    </row>
    <row r="34" spans="2:10" x14ac:dyDescent="0.3">
      <c r="B34" s="34"/>
      <c r="C34" s="34"/>
      <c r="D34" s="49"/>
      <c r="E34" s="49"/>
      <c r="F34" s="51" t="str">
        <f>IFERROR(C_Indicadores[[#This Row],[Alcanzado al 30/06/2022 /1]]/C_Indicadores[[#This Row],[Programado]],"")</f>
        <v/>
      </c>
      <c r="G34" s="49"/>
      <c r="H34" s="51" t="str">
        <f>IFERROR(C_Indicadores[[#This Row],[Alcanzado al 31/12/2022]]/C_Indicadores[[#This Row],[Programado]],"")</f>
        <v/>
      </c>
      <c r="I34" s="35" t="str">
        <f>IF(C_Indicadores[[#This Row],[Porcentaje alcanzado  al 31/12/2022]]="","",IF(C_Indicadores[[#This Row],[Porcentaje alcanzado  al 31/12/2022]]&gt;=90%,2,IF(AND(C_Indicadores[[#This Row],[Porcentaje alcanzado  al 31/12/2022]]&gt;=50%,C_Indicadores[[#This Row],[Porcentaje alcanzado  al 31/12/2022]]&lt;90%),1,0)))</f>
        <v/>
      </c>
      <c r="J34" s="48"/>
    </row>
    <row r="35" spans="2:10" x14ac:dyDescent="0.3">
      <c r="B35" s="34"/>
      <c r="C35" s="34"/>
      <c r="D35" s="49"/>
      <c r="E35" s="49"/>
      <c r="F35" s="51" t="str">
        <f>IFERROR(C_Indicadores[[#This Row],[Alcanzado al 30/06/2022 /1]]/C_Indicadores[[#This Row],[Programado]],"")</f>
        <v/>
      </c>
      <c r="G35" s="49"/>
      <c r="H35" s="51" t="str">
        <f>IFERROR(C_Indicadores[[#This Row],[Alcanzado al 31/12/2022]]/C_Indicadores[[#This Row],[Programado]],"")</f>
        <v/>
      </c>
      <c r="I35" s="35" t="str">
        <f>IF(C_Indicadores[[#This Row],[Porcentaje alcanzado  al 31/12/2022]]="","",IF(C_Indicadores[[#This Row],[Porcentaje alcanzado  al 31/12/2022]]&gt;=90%,2,IF(AND(C_Indicadores[[#This Row],[Porcentaje alcanzado  al 31/12/2022]]&gt;=50%,C_Indicadores[[#This Row],[Porcentaje alcanzado  al 31/12/2022]]&lt;90%),1,0)))</f>
        <v/>
      </c>
      <c r="J35" s="48"/>
    </row>
    <row r="36" spans="2:10" x14ac:dyDescent="0.3">
      <c r="B36" s="34"/>
      <c r="C36" s="34"/>
      <c r="D36" s="49"/>
      <c r="E36" s="49"/>
      <c r="F36" s="51" t="str">
        <f>IFERROR(C_Indicadores[[#This Row],[Alcanzado al 30/06/2022 /1]]/C_Indicadores[[#This Row],[Programado]],"")</f>
        <v/>
      </c>
      <c r="G36" s="49"/>
      <c r="H36" s="51" t="str">
        <f>IFERROR(C_Indicadores[[#This Row],[Alcanzado al 31/12/2022]]/C_Indicadores[[#This Row],[Programado]],"")</f>
        <v/>
      </c>
      <c r="I36" s="35" t="str">
        <f>IF(C_Indicadores[[#This Row],[Porcentaje alcanzado  al 31/12/2022]]="","",IF(C_Indicadores[[#This Row],[Porcentaje alcanzado  al 31/12/2022]]&gt;=90%,2,IF(AND(C_Indicadores[[#This Row],[Porcentaje alcanzado  al 31/12/2022]]&gt;=50%,C_Indicadores[[#This Row],[Porcentaje alcanzado  al 31/12/2022]]&lt;90%),1,0)))</f>
        <v/>
      </c>
      <c r="J36" s="48"/>
    </row>
    <row r="37" spans="2:10" x14ac:dyDescent="0.3">
      <c r="B37" s="34"/>
      <c r="C37" s="34"/>
      <c r="D37" s="49"/>
      <c r="E37" s="49"/>
      <c r="F37" s="51" t="str">
        <f>IFERROR(C_Indicadores[[#This Row],[Alcanzado al 30/06/2022 /1]]/C_Indicadores[[#This Row],[Programado]],"")</f>
        <v/>
      </c>
      <c r="G37" s="49"/>
      <c r="H37" s="51" t="str">
        <f>IFERROR(C_Indicadores[[#This Row],[Alcanzado al 31/12/2022]]/C_Indicadores[[#This Row],[Programado]],"")</f>
        <v/>
      </c>
      <c r="I37" s="35" t="str">
        <f>IF(C_Indicadores[[#This Row],[Porcentaje alcanzado  al 31/12/2022]]="","",IF(C_Indicadores[[#This Row],[Porcentaje alcanzado  al 31/12/2022]]&gt;=90%,2,IF(AND(C_Indicadores[[#This Row],[Porcentaje alcanzado  al 31/12/2022]]&gt;=50%,C_Indicadores[[#This Row],[Porcentaje alcanzado  al 31/12/2022]]&lt;90%),1,0)))</f>
        <v/>
      </c>
      <c r="J37" s="48"/>
    </row>
    <row r="38" spans="2:10" x14ac:dyDescent="0.3">
      <c r="B38" s="34"/>
      <c r="C38" s="34"/>
      <c r="D38" s="49"/>
      <c r="E38" s="49"/>
      <c r="F38" s="51" t="str">
        <f>IFERROR(C_Indicadores[[#This Row],[Alcanzado al 30/06/2022 /1]]/C_Indicadores[[#This Row],[Programado]],"")</f>
        <v/>
      </c>
      <c r="G38" s="49"/>
      <c r="H38" s="51" t="str">
        <f>IFERROR(C_Indicadores[[#This Row],[Alcanzado al 31/12/2022]]/C_Indicadores[[#This Row],[Programado]],"")</f>
        <v/>
      </c>
      <c r="I38" s="35" t="str">
        <f>IF(C_Indicadores[[#This Row],[Porcentaje alcanzado  al 31/12/2022]]="","",IF(C_Indicadores[[#This Row],[Porcentaje alcanzado  al 31/12/2022]]&gt;=90%,2,IF(AND(C_Indicadores[[#This Row],[Porcentaje alcanzado  al 31/12/2022]]&gt;=50%,C_Indicadores[[#This Row],[Porcentaje alcanzado  al 31/12/2022]]&lt;90%),1,0)))</f>
        <v/>
      </c>
      <c r="J38" s="48"/>
    </row>
    <row r="39" spans="2:10" x14ac:dyDescent="0.3">
      <c r="B39" s="34"/>
      <c r="C39" s="34"/>
      <c r="D39" s="49"/>
      <c r="E39" s="49"/>
      <c r="F39" s="51" t="str">
        <f>IFERROR(C_Indicadores[[#This Row],[Alcanzado al 30/06/2022 /1]]/C_Indicadores[[#This Row],[Programado]],"")</f>
        <v/>
      </c>
      <c r="G39" s="49"/>
      <c r="H39" s="51" t="str">
        <f>IFERROR(C_Indicadores[[#This Row],[Alcanzado al 31/12/2022]]/C_Indicadores[[#This Row],[Programado]],"")</f>
        <v/>
      </c>
      <c r="I39" s="35" t="str">
        <f>IF(C_Indicadores[[#This Row],[Porcentaje alcanzado  al 31/12/2022]]="","",IF(C_Indicadores[[#This Row],[Porcentaje alcanzado  al 31/12/2022]]&gt;=90%,2,IF(AND(C_Indicadores[[#This Row],[Porcentaje alcanzado  al 31/12/2022]]&gt;=50%,C_Indicadores[[#This Row],[Porcentaje alcanzado  al 31/12/2022]]&lt;90%),1,0)))</f>
        <v/>
      </c>
      <c r="J39" s="48"/>
    </row>
    <row r="40" spans="2:10" x14ac:dyDescent="0.3">
      <c r="B40" s="34"/>
      <c r="C40" s="34"/>
      <c r="D40" s="49"/>
      <c r="E40" s="49"/>
      <c r="F40" s="51" t="str">
        <f>IFERROR(C_Indicadores[[#This Row],[Alcanzado al 30/06/2022 /1]]/C_Indicadores[[#This Row],[Programado]],"")</f>
        <v/>
      </c>
      <c r="G40" s="49"/>
      <c r="H40" s="51" t="str">
        <f>IFERROR(C_Indicadores[[#This Row],[Alcanzado al 31/12/2022]]/C_Indicadores[[#This Row],[Programado]],"")</f>
        <v/>
      </c>
      <c r="I40" s="35" t="str">
        <f>IF(C_Indicadores[[#This Row],[Porcentaje alcanzado  al 31/12/2022]]="","",IF(C_Indicadores[[#This Row],[Porcentaje alcanzado  al 31/12/2022]]&gt;=90%,2,IF(AND(C_Indicadores[[#This Row],[Porcentaje alcanzado  al 31/12/2022]]&gt;=50%,C_Indicadores[[#This Row],[Porcentaje alcanzado  al 31/12/2022]]&lt;90%),1,0)))</f>
        <v/>
      </c>
      <c r="J40" s="48"/>
    </row>
    <row r="41" spans="2:10" x14ac:dyDescent="0.3">
      <c r="B41" s="34"/>
      <c r="C41" s="34"/>
      <c r="D41" s="49"/>
      <c r="E41" s="49"/>
      <c r="F41" s="51" t="str">
        <f>IFERROR(C_Indicadores[[#This Row],[Alcanzado al 30/06/2022 /1]]/C_Indicadores[[#This Row],[Programado]],"")</f>
        <v/>
      </c>
      <c r="G41" s="49"/>
      <c r="H41" s="51" t="str">
        <f>IFERROR(C_Indicadores[[#This Row],[Alcanzado al 31/12/2022]]/C_Indicadores[[#This Row],[Programado]],"")</f>
        <v/>
      </c>
      <c r="I41" s="35" t="str">
        <f>IF(C_Indicadores[[#This Row],[Porcentaje alcanzado  al 31/12/2022]]="","",IF(C_Indicadores[[#This Row],[Porcentaje alcanzado  al 31/12/2022]]&gt;=90%,2,IF(AND(C_Indicadores[[#This Row],[Porcentaje alcanzado  al 31/12/2022]]&gt;=50%,C_Indicadores[[#This Row],[Porcentaje alcanzado  al 31/12/2022]]&lt;90%),1,0)))</f>
        <v/>
      </c>
      <c r="J41" s="48"/>
    </row>
    <row r="42" spans="2:10" x14ac:dyDescent="0.3">
      <c r="B42" s="34"/>
      <c r="C42" s="34"/>
      <c r="D42" s="49"/>
      <c r="E42" s="49"/>
      <c r="F42" s="51" t="str">
        <f>IFERROR(C_Indicadores[[#This Row],[Alcanzado al 30/06/2022 /1]]/C_Indicadores[[#This Row],[Programado]],"")</f>
        <v/>
      </c>
      <c r="G42" s="49"/>
      <c r="H42" s="51" t="str">
        <f>IFERROR(C_Indicadores[[#This Row],[Alcanzado al 31/12/2022]]/C_Indicadores[[#This Row],[Programado]],"")</f>
        <v/>
      </c>
      <c r="I42" s="35" t="str">
        <f>IF(C_Indicadores[[#This Row],[Porcentaje alcanzado  al 31/12/2022]]="","",IF(C_Indicadores[[#This Row],[Porcentaje alcanzado  al 31/12/2022]]&gt;=90%,2,IF(AND(C_Indicadores[[#This Row],[Porcentaje alcanzado  al 31/12/2022]]&gt;=50%,C_Indicadores[[#This Row],[Porcentaje alcanzado  al 31/12/2022]]&lt;90%),1,0)))</f>
        <v/>
      </c>
      <c r="J42" s="48"/>
    </row>
    <row r="43" spans="2:10" x14ac:dyDescent="0.3">
      <c r="B43" s="34"/>
      <c r="C43" s="34"/>
      <c r="D43" s="49"/>
      <c r="E43" s="49"/>
      <c r="F43" s="51" t="str">
        <f>IFERROR(C_Indicadores[[#This Row],[Alcanzado al 30/06/2022 /1]]/C_Indicadores[[#This Row],[Programado]],"")</f>
        <v/>
      </c>
      <c r="G43" s="49"/>
      <c r="H43" s="51" t="str">
        <f>IFERROR(C_Indicadores[[#This Row],[Alcanzado al 31/12/2022]]/C_Indicadores[[#This Row],[Programado]],"")</f>
        <v/>
      </c>
      <c r="I43" s="35" t="str">
        <f>IF(C_Indicadores[[#This Row],[Porcentaje alcanzado  al 31/12/2022]]="","",IF(C_Indicadores[[#This Row],[Porcentaje alcanzado  al 31/12/2022]]&gt;=90%,2,IF(AND(C_Indicadores[[#This Row],[Porcentaje alcanzado  al 31/12/2022]]&gt;=50%,C_Indicadores[[#This Row],[Porcentaje alcanzado  al 31/12/2022]]&lt;90%),1,0)))</f>
        <v/>
      </c>
      <c r="J43" s="48"/>
    </row>
    <row r="44" spans="2:10" x14ac:dyDescent="0.3">
      <c r="B44" s="34"/>
      <c r="C44" s="34"/>
      <c r="D44" s="49"/>
      <c r="E44" s="49"/>
      <c r="F44" s="51" t="str">
        <f>IFERROR(C_Indicadores[[#This Row],[Alcanzado al 30/06/2022 /1]]/C_Indicadores[[#This Row],[Programado]],"")</f>
        <v/>
      </c>
      <c r="G44" s="49"/>
      <c r="H44" s="51" t="str">
        <f>IFERROR(C_Indicadores[[#This Row],[Alcanzado al 31/12/2022]]/C_Indicadores[[#This Row],[Programado]],"")</f>
        <v/>
      </c>
      <c r="I44" s="35" t="str">
        <f>IF(C_Indicadores[[#This Row],[Porcentaje alcanzado  al 31/12/2022]]="","",IF(C_Indicadores[[#This Row],[Porcentaje alcanzado  al 31/12/2022]]&gt;=90%,2,IF(AND(C_Indicadores[[#This Row],[Porcentaje alcanzado  al 31/12/2022]]&gt;=50%,C_Indicadores[[#This Row],[Porcentaje alcanzado  al 31/12/2022]]&lt;90%),1,0)))</f>
        <v/>
      </c>
      <c r="J44" s="48"/>
    </row>
    <row r="45" spans="2:10" x14ac:dyDescent="0.3">
      <c r="B45" s="34"/>
      <c r="C45" s="34"/>
      <c r="D45" s="49"/>
      <c r="E45" s="49"/>
      <c r="F45" s="51" t="str">
        <f>IFERROR(C_Indicadores[[#This Row],[Alcanzado al 30/06/2022 /1]]/C_Indicadores[[#This Row],[Programado]],"")</f>
        <v/>
      </c>
      <c r="G45" s="49"/>
      <c r="H45" s="51" t="str">
        <f>IFERROR(C_Indicadores[[#This Row],[Alcanzado al 31/12/2022]]/C_Indicadores[[#This Row],[Programado]],"")</f>
        <v/>
      </c>
      <c r="I45" s="35" t="str">
        <f>IF(C_Indicadores[[#This Row],[Porcentaje alcanzado  al 31/12/2022]]="","",IF(C_Indicadores[[#This Row],[Porcentaje alcanzado  al 31/12/2022]]&gt;=90%,2,IF(AND(C_Indicadores[[#This Row],[Porcentaje alcanzado  al 31/12/2022]]&gt;=50%,C_Indicadores[[#This Row],[Porcentaje alcanzado  al 31/12/2022]]&lt;90%),1,0)))</f>
        <v/>
      </c>
      <c r="J45" s="48"/>
    </row>
    <row r="46" spans="2:10" x14ac:dyDescent="0.3">
      <c r="B46" s="34"/>
      <c r="C46" s="34"/>
      <c r="D46" s="49"/>
      <c r="E46" s="49"/>
      <c r="F46" s="51" t="str">
        <f>IFERROR(C_Indicadores[[#This Row],[Alcanzado al 30/06/2022 /1]]/C_Indicadores[[#This Row],[Programado]],"")</f>
        <v/>
      </c>
      <c r="G46" s="49"/>
      <c r="H46" s="51" t="str">
        <f>IFERROR(C_Indicadores[[#This Row],[Alcanzado al 31/12/2022]]/C_Indicadores[[#This Row],[Programado]],"")</f>
        <v/>
      </c>
      <c r="I46" s="35" t="str">
        <f>IF(C_Indicadores[[#This Row],[Porcentaje alcanzado  al 31/12/2022]]="","",IF(C_Indicadores[[#This Row],[Porcentaje alcanzado  al 31/12/2022]]&gt;=90%,2,IF(AND(C_Indicadores[[#This Row],[Porcentaje alcanzado  al 31/12/2022]]&gt;=50%,C_Indicadores[[#This Row],[Porcentaje alcanzado  al 31/12/2022]]&lt;90%),1,0)))</f>
        <v/>
      </c>
      <c r="J46" s="48"/>
    </row>
    <row r="47" spans="2:10" x14ac:dyDescent="0.3">
      <c r="B47" s="34"/>
      <c r="C47" s="34"/>
      <c r="D47" s="49"/>
      <c r="E47" s="49"/>
      <c r="F47" s="51" t="str">
        <f>IFERROR(C_Indicadores[[#This Row],[Alcanzado al 30/06/2022 /1]]/C_Indicadores[[#This Row],[Programado]],"")</f>
        <v/>
      </c>
      <c r="G47" s="49"/>
      <c r="H47" s="51" t="str">
        <f>IFERROR(C_Indicadores[[#This Row],[Alcanzado al 31/12/2022]]/C_Indicadores[[#This Row],[Programado]],"")</f>
        <v/>
      </c>
      <c r="I47" s="35" t="str">
        <f>IF(C_Indicadores[[#This Row],[Porcentaje alcanzado  al 31/12/2022]]="","",IF(C_Indicadores[[#This Row],[Porcentaje alcanzado  al 31/12/2022]]&gt;=90%,2,IF(AND(C_Indicadores[[#This Row],[Porcentaje alcanzado  al 31/12/2022]]&gt;=50%,C_Indicadores[[#This Row],[Porcentaje alcanzado  al 31/12/2022]]&lt;90%),1,0)))</f>
        <v/>
      </c>
      <c r="J47" s="48"/>
    </row>
    <row r="48" spans="2:10" x14ac:dyDescent="0.3">
      <c r="B48" s="34"/>
      <c r="C48" s="34"/>
      <c r="D48" s="49"/>
      <c r="E48" s="49"/>
      <c r="F48" s="51" t="str">
        <f>IFERROR(C_Indicadores[[#This Row],[Alcanzado al 30/06/2022 /1]]/C_Indicadores[[#This Row],[Programado]],"")</f>
        <v/>
      </c>
      <c r="G48" s="49"/>
      <c r="H48" s="51" t="str">
        <f>IFERROR(C_Indicadores[[#This Row],[Alcanzado al 31/12/2022]]/C_Indicadores[[#This Row],[Programado]],"")</f>
        <v/>
      </c>
      <c r="I48" s="35" t="str">
        <f>IF(C_Indicadores[[#This Row],[Porcentaje alcanzado  al 31/12/2022]]="","",IF(C_Indicadores[[#This Row],[Porcentaje alcanzado  al 31/12/2022]]&gt;=90%,2,IF(AND(C_Indicadores[[#This Row],[Porcentaje alcanzado  al 31/12/2022]]&gt;=50%,C_Indicadores[[#This Row],[Porcentaje alcanzado  al 31/12/2022]]&lt;90%),1,0)))</f>
        <v/>
      </c>
      <c r="J48" s="48"/>
    </row>
    <row r="49" spans="2:10" x14ac:dyDescent="0.3">
      <c r="B49" s="34"/>
      <c r="C49" s="34"/>
      <c r="D49" s="49"/>
      <c r="E49" s="49"/>
      <c r="F49" s="51" t="str">
        <f>IFERROR(C_Indicadores[[#This Row],[Alcanzado al 30/06/2022 /1]]/C_Indicadores[[#This Row],[Programado]],"")</f>
        <v/>
      </c>
      <c r="G49" s="49"/>
      <c r="H49" s="51" t="str">
        <f>IFERROR(C_Indicadores[[#This Row],[Alcanzado al 31/12/2022]]/C_Indicadores[[#This Row],[Programado]],"")</f>
        <v/>
      </c>
      <c r="I49" s="35" t="str">
        <f>IF(C_Indicadores[[#This Row],[Porcentaje alcanzado  al 31/12/2022]]="","",IF(C_Indicadores[[#This Row],[Porcentaje alcanzado  al 31/12/2022]]&gt;=90%,2,IF(AND(C_Indicadores[[#This Row],[Porcentaje alcanzado  al 31/12/2022]]&gt;=50%,C_Indicadores[[#This Row],[Porcentaje alcanzado  al 31/12/2022]]&lt;90%),1,0)))</f>
        <v/>
      </c>
      <c r="J49" s="48"/>
    </row>
    <row r="50" spans="2:10" x14ac:dyDescent="0.3">
      <c r="B50" s="34"/>
      <c r="C50" s="34"/>
      <c r="D50" s="49"/>
      <c r="E50" s="49"/>
      <c r="F50" s="51" t="str">
        <f>IFERROR(C_Indicadores[[#This Row],[Alcanzado al 30/06/2022 /1]]/C_Indicadores[[#This Row],[Programado]],"")</f>
        <v/>
      </c>
      <c r="G50" s="49"/>
      <c r="H50" s="51" t="str">
        <f>IFERROR(C_Indicadores[[#This Row],[Alcanzado al 31/12/2022]]/C_Indicadores[[#This Row],[Programado]],"")</f>
        <v/>
      </c>
      <c r="I50" s="35" t="str">
        <f>IF(C_Indicadores[[#This Row],[Porcentaje alcanzado  al 31/12/2022]]="","",IF(C_Indicadores[[#This Row],[Porcentaje alcanzado  al 31/12/2022]]&gt;=90%,2,IF(AND(C_Indicadores[[#This Row],[Porcentaje alcanzado  al 31/12/2022]]&gt;=50%,C_Indicadores[[#This Row],[Porcentaje alcanzado  al 31/12/2022]]&lt;90%),1,0)))</f>
        <v/>
      </c>
      <c r="J50" s="48"/>
    </row>
    <row r="51" spans="2:10" x14ac:dyDescent="0.3">
      <c r="B51" s="34"/>
      <c r="C51" s="34"/>
      <c r="D51" s="49"/>
      <c r="E51" s="49"/>
      <c r="F51" s="51" t="str">
        <f>IFERROR(C_Indicadores[[#This Row],[Alcanzado al 30/06/2022 /1]]/C_Indicadores[[#This Row],[Programado]],"")</f>
        <v/>
      </c>
      <c r="G51" s="49"/>
      <c r="H51" s="51" t="str">
        <f>IFERROR(C_Indicadores[[#This Row],[Alcanzado al 31/12/2022]]/C_Indicadores[[#This Row],[Programado]],"")</f>
        <v/>
      </c>
      <c r="I51" s="35" t="str">
        <f>IF(C_Indicadores[[#This Row],[Porcentaje alcanzado  al 31/12/2022]]="","",IF(C_Indicadores[[#This Row],[Porcentaje alcanzado  al 31/12/2022]]&gt;=90%,2,IF(AND(C_Indicadores[[#This Row],[Porcentaje alcanzado  al 31/12/2022]]&gt;=50%,C_Indicadores[[#This Row],[Porcentaje alcanzado  al 31/12/2022]]&lt;90%),1,0)))</f>
        <v/>
      </c>
      <c r="J51" s="48"/>
    </row>
    <row r="52" spans="2:10" x14ac:dyDescent="0.3">
      <c r="B52" s="34"/>
      <c r="C52" s="34"/>
      <c r="D52" s="49"/>
      <c r="E52" s="49"/>
      <c r="F52" s="51" t="str">
        <f>IFERROR(C_Indicadores[[#This Row],[Alcanzado al 30/06/2022 /1]]/C_Indicadores[[#This Row],[Programado]],"")</f>
        <v/>
      </c>
      <c r="G52" s="49"/>
      <c r="H52" s="51" t="str">
        <f>IFERROR(C_Indicadores[[#This Row],[Alcanzado al 31/12/2022]]/C_Indicadores[[#This Row],[Programado]],"")</f>
        <v/>
      </c>
      <c r="I52" s="35" t="str">
        <f>IF(C_Indicadores[[#This Row],[Porcentaje alcanzado  al 31/12/2022]]="","",IF(C_Indicadores[[#This Row],[Porcentaje alcanzado  al 31/12/2022]]&gt;=90%,2,IF(AND(C_Indicadores[[#This Row],[Porcentaje alcanzado  al 31/12/2022]]&gt;=50%,C_Indicadores[[#This Row],[Porcentaje alcanzado  al 31/12/2022]]&lt;90%),1,0)))</f>
        <v/>
      </c>
      <c r="J52" s="48"/>
    </row>
    <row r="53" spans="2:10" x14ac:dyDescent="0.3">
      <c r="B53" s="34"/>
      <c r="C53" s="34"/>
      <c r="D53" s="49"/>
      <c r="E53" s="49"/>
      <c r="F53" s="51" t="str">
        <f>IFERROR(C_Indicadores[[#This Row],[Alcanzado al 30/06/2022 /1]]/C_Indicadores[[#This Row],[Programado]],"")</f>
        <v/>
      </c>
      <c r="G53" s="49"/>
      <c r="H53" s="51" t="str">
        <f>IFERROR(C_Indicadores[[#This Row],[Alcanzado al 31/12/2022]]/C_Indicadores[[#This Row],[Programado]],"")</f>
        <v/>
      </c>
      <c r="I53" s="35" t="str">
        <f>IF(C_Indicadores[[#This Row],[Porcentaje alcanzado  al 31/12/2022]]="","",IF(C_Indicadores[[#This Row],[Porcentaje alcanzado  al 31/12/2022]]&gt;=90%,2,IF(AND(C_Indicadores[[#This Row],[Porcentaje alcanzado  al 31/12/2022]]&gt;=50%,C_Indicadores[[#This Row],[Porcentaje alcanzado  al 31/12/2022]]&lt;90%),1,0)))</f>
        <v/>
      </c>
      <c r="J53" s="48"/>
    </row>
    <row r="54" spans="2:10" x14ac:dyDescent="0.3">
      <c r="B54" s="34"/>
      <c r="C54" s="34"/>
      <c r="D54" s="49"/>
      <c r="E54" s="49"/>
      <c r="F54" s="51" t="str">
        <f>IFERROR(C_Indicadores[[#This Row],[Alcanzado al 30/06/2022 /1]]/C_Indicadores[[#This Row],[Programado]],"")</f>
        <v/>
      </c>
      <c r="G54" s="49"/>
      <c r="H54" s="51" t="str">
        <f>IFERROR(C_Indicadores[[#This Row],[Alcanzado al 31/12/2022]]/C_Indicadores[[#This Row],[Programado]],"")</f>
        <v/>
      </c>
      <c r="I54" s="35" t="str">
        <f>IF(C_Indicadores[[#This Row],[Porcentaje alcanzado  al 31/12/2022]]="","",IF(C_Indicadores[[#This Row],[Porcentaje alcanzado  al 31/12/2022]]&gt;=90%,2,IF(AND(C_Indicadores[[#This Row],[Porcentaje alcanzado  al 31/12/2022]]&gt;=50%,C_Indicadores[[#This Row],[Porcentaje alcanzado  al 31/12/2022]]&lt;90%),1,0)))</f>
        <v/>
      </c>
      <c r="J54" s="48"/>
    </row>
    <row r="55" spans="2:10" x14ac:dyDescent="0.3">
      <c r="B55" s="34"/>
      <c r="C55" s="34"/>
      <c r="D55" s="49"/>
      <c r="E55" s="49"/>
      <c r="F55" s="51" t="str">
        <f>IFERROR(C_Indicadores[[#This Row],[Alcanzado al 30/06/2022 /1]]/C_Indicadores[[#This Row],[Programado]],"")</f>
        <v/>
      </c>
      <c r="G55" s="49"/>
      <c r="H55" s="51" t="str">
        <f>IFERROR(C_Indicadores[[#This Row],[Alcanzado al 31/12/2022]]/C_Indicadores[[#This Row],[Programado]],"")</f>
        <v/>
      </c>
      <c r="I55" s="35" t="str">
        <f>IF(C_Indicadores[[#This Row],[Porcentaje alcanzado  al 31/12/2022]]="","",IF(C_Indicadores[[#This Row],[Porcentaje alcanzado  al 31/12/2022]]&gt;=90%,2,IF(AND(C_Indicadores[[#This Row],[Porcentaje alcanzado  al 31/12/2022]]&gt;=50%,C_Indicadores[[#This Row],[Porcentaje alcanzado  al 31/12/2022]]&lt;90%),1,0)))</f>
        <v/>
      </c>
      <c r="J55" s="48"/>
    </row>
    <row r="56" spans="2:10" x14ac:dyDescent="0.3">
      <c r="B56" s="34"/>
      <c r="C56" s="34"/>
      <c r="D56" s="49"/>
      <c r="E56" s="49"/>
      <c r="F56" s="51" t="str">
        <f>IFERROR(C_Indicadores[[#This Row],[Alcanzado al 30/06/2022 /1]]/C_Indicadores[[#This Row],[Programado]],"")</f>
        <v/>
      </c>
      <c r="G56" s="49"/>
      <c r="H56" s="51" t="str">
        <f>IFERROR(C_Indicadores[[#This Row],[Alcanzado al 31/12/2022]]/C_Indicadores[[#This Row],[Programado]],"")</f>
        <v/>
      </c>
      <c r="I56" s="35" t="str">
        <f>IF(C_Indicadores[[#This Row],[Porcentaje alcanzado  al 31/12/2022]]="","",IF(C_Indicadores[[#This Row],[Porcentaje alcanzado  al 31/12/2022]]&gt;=90%,2,IF(AND(C_Indicadores[[#This Row],[Porcentaje alcanzado  al 31/12/2022]]&gt;=50%,C_Indicadores[[#This Row],[Porcentaje alcanzado  al 31/12/2022]]&lt;90%),1,0)))</f>
        <v/>
      </c>
      <c r="J56" s="48"/>
    </row>
    <row r="57" spans="2:10" x14ac:dyDescent="0.3">
      <c r="B57" s="34"/>
      <c r="C57" s="34"/>
      <c r="D57" s="49"/>
      <c r="E57" s="49"/>
      <c r="F57" s="51" t="str">
        <f>IFERROR(C_Indicadores[[#This Row],[Alcanzado al 30/06/2022 /1]]/C_Indicadores[[#This Row],[Programado]],"")</f>
        <v/>
      </c>
      <c r="G57" s="49"/>
      <c r="H57" s="51" t="str">
        <f>IFERROR(C_Indicadores[[#This Row],[Alcanzado al 31/12/2022]]/C_Indicadores[[#This Row],[Programado]],"")</f>
        <v/>
      </c>
      <c r="I57" s="35" t="str">
        <f>IF(C_Indicadores[[#This Row],[Porcentaje alcanzado  al 31/12/2022]]="","",IF(C_Indicadores[[#This Row],[Porcentaje alcanzado  al 31/12/2022]]&gt;=90%,2,IF(AND(C_Indicadores[[#This Row],[Porcentaje alcanzado  al 31/12/2022]]&gt;=50%,C_Indicadores[[#This Row],[Porcentaje alcanzado  al 31/12/2022]]&lt;90%),1,0)))</f>
        <v/>
      </c>
      <c r="J57" s="48"/>
    </row>
    <row r="58" spans="2:10" x14ac:dyDescent="0.3">
      <c r="B58" s="34"/>
      <c r="C58" s="34"/>
      <c r="D58" s="49"/>
      <c r="E58" s="49"/>
      <c r="F58" s="51" t="str">
        <f>IFERROR(C_Indicadores[[#This Row],[Alcanzado al 30/06/2022 /1]]/C_Indicadores[[#This Row],[Programado]],"")</f>
        <v/>
      </c>
      <c r="G58" s="49"/>
      <c r="H58" s="51" t="str">
        <f>IFERROR(C_Indicadores[[#This Row],[Alcanzado al 31/12/2022]]/C_Indicadores[[#This Row],[Programado]],"")</f>
        <v/>
      </c>
      <c r="I58" s="35" t="str">
        <f>IF(C_Indicadores[[#This Row],[Porcentaje alcanzado  al 31/12/2022]]="","",IF(C_Indicadores[[#This Row],[Porcentaje alcanzado  al 31/12/2022]]&gt;=90%,2,IF(AND(C_Indicadores[[#This Row],[Porcentaje alcanzado  al 31/12/2022]]&gt;=50%,C_Indicadores[[#This Row],[Porcentaje alcanzado  al 31/12/2022]]&lt;90%),1,0)))</f>
        <v/>
      </c>
      <c r="J58" s="48"/>
    </row>
    <row r="59" spans="2:10" x14ac:dyDescent="0.3">
      <c r="B59" s="34"/>
      <c r="C59" s="34"/>
      <c r="D59" s="49"/>
      <c r="E59" s="49"/>
      <c r="F59" s="51" t="str">
        <f>IFERROR(C_Indicadores[[#This Row],[Alcanzado al 30/06/2022 /1]]/C_Indicadores[[#This Row],[Programado]],"")</f>
        <v/>
      </c>
      <c r="G59" s="49"/>
      <c r="H59" s="51" t="str">
        <f>IFERROR(C_Indicadores[[#This Row],[Alcanzado al 31/12/2022]]/C_Indicadores[[#This Row],[Programado]],"")</f>
        <v/>
      </c>
      <c r="I59" s="35" t="str">
        <f>IF(C_Indicadores[[#This Row],[Porcentaje alcanzado  al 31/12/2022]]="","",IF(C_Indicadores[[#This Row],[Porcentaje alcanzado  al 31/12/2022]]&gt;=90%,2,IF(AND(C_Indicadores[[#This Row],[Porcentaje alcanzado  al 31/12/2022]]&gt;=50%,C_Indicadores[[#This Row],[Porcentaje alcanzado  al 31/12/2022]]&lt;90%),1,0)))</f>
        <v/>
      </c>
      <c r="J59" s="48"/>
    </row>
    <row r="60" spans="2:10" x14ac:dyDescent="0.3">
      <c r="B60" s="34"/>
      <c r="C60" s="34"/>
      <c r="D60" s="49"/>
      <c r="E60" s="49"/>
      <c r="F60" s="51" t="str">
        <f>IFERROR(C_Indicadores[[#This Row],[Alcanzado al 30/06/2022 /1]]/C_Indicadores[[#This Row],[Programado]],"")</f>
        <v/>
      </c>
      <c r="G60" s="49"/>
      <c r="H60" s="51" t="str">
        <f>IFERROR(C_Indicadores[[#This Row],[Alcanzado al 31/12/2022]]/C_Indicadores[[#This Row],[Programado]],"")</f>
        <v/>
      </c>
      <c r="I60" s="35" t="str">
        <f>IF(C_Indicadores[[#This Row],[Porcentaje alcanzado  al 31/12/2022]]="","",IF(C_Indicadores[[#This Row],[Porcentaje alcanzado  al 31/12/2022]]&gt;=90%,2,IF(AND(C_Indicadores[[#This Row],[Porcentaje alcanzado  al 31/12/2022]]&gt;=50%,C_Indicadores[[#This Row],[Porcentaje alcanzado  al 31/12/2022]]&lt;90%),1,0)))</f>
        <v/>
      </c>
      <c r="J60" s="48"/>
    </row>
    <row r="61" spans="2:10" x14ac:dyDescent="0.3">
      <c r="B61" s="34"/>
      <c r="C61" s="34"/>
      <c r="D61" s="49"/>
      <c r="E61" s="49"/>
      <c r="F61" s="51" t="str">
        <f>IFERROR(C_Indicadores[[#This Row],[Alcanzado al 30/06/2022 /1]]/C_Indicadores[[#This Row],[Programado]],"")</f>
        <v/>
      </c>
      <c r="G61" s="49"/>
      <c r="H61" s="51" t="str">
        <f>IFERROR(C_Indicadores[[#This Row],[Alcanzado al 31/12/2022]]/C_Indicadores[[#This Row],[Programado]],"")</f>
        <v/>
      </c>
      <c r="I61" s="35" t="str">
        <f>IF(C_Indicadores[[#This Row],[Porcentaje alcanzado  al 31/12/2022]]="","",IF(C_Indicadores[[#This Row],[Porcentaje alcanzado  al 31/12/2022]]&gt;=90%,2,IF(AND(C_Indicadores[[#This Row],[Porcentaje alcanzado  al 31/12/2022]]&gt;=50%,C_Indicadores[[#This Row],[Porcentaje alcanzado  al 31/12/2022]]&lt;90%),1,0)))</f>
        <v/>
      </c>
      <c r="J61" s="48"/>
    </row>
    <row r="62" spans="2:10" x14ac:dyDescent="0.3">
      <c r="B62" s="34"/>
      <c r="C62" s="34"/>
      <c r="D62" s="49"/>
      <c r="E62" s="49"/>
      <c r="F62" s="51" t="str">
        <f>IFERROR(C_Indicadores[[#This Row],[Alcanzado al 30/06/2022 /1]]/C_Indicadores[[#This Row],[Programado]],"")</f>
        <v/>
      </c>
      <c r="G62" s="49"/>
      <c r="H62" s="51" t="str">
        <f>IFERROR(C_Indicadores[[#This Row],[Alcanzado al 31/12/2022]]/C_Indicadores[[#This Row],[Programado]],"")</f>
        <v/>
      </c>
      <c r="I62" s="35" t="str">
        <f>IF(C_Indicadores[[#This Row],[Porcentaje alcanzado  al 31/12/2022]]="","",IF(C_Indicadores[[#This Row],[Porcentaje alcanzado  al 31/12/2022]]&gt;=90%,2,IF(AND(C_Indicadores[[#This Row],[Porcentaje alcanzado  al 31/12/2022]]&gt;=50%,C_Indicadores[[#This Row],[Porcentaje alcanzado  al 31/12/2022]]&lt;90%),1,0)))</f>
        <v/>
      </c>
      <c r="J62" s="48"/>
    </row>
    <row r="63" spans="2:10" x14ac:dyDescent="0.3">
      <c r="B63" s="34"/>
      <c r="C63" s="34"/>
      <c r="D63" s="49"/>
      <c r="E63" s="49"/>
      <c r="F63" s="51" t="str">
        <f>IFERROR(C_Indicadores[[#This Row],[Alcanzado al 30/06/2022 /1]]/C_Indicadores[[#This Row],[Programado]],"")</f>
        <v/>
      </c>
      <c r="G63" s="49"/>
      <c r="H63" s="51" t="str">
        <f>IFERROR(C_Indicadores[[#This Row],[Alcanzado al 31/12/2022]]/C_Indicadores[[#This Row],[Programado]],"")</f>
        <v/>
      </c>
      <c r="I63" s="35" t="str">
        <f>IF(C_Indicadores[[#This Row],[Porcentaje alcanzado  al 31/12/2022]]="","",IF(C_Indicadores[[#This Row],[Porcentaje alcanzado  al 31/12/2022]]&gt;=90%,2,IF(AND(C_Indicadores[[#This Row],[Porcentaje alcanzado  al 31/12/2022]]&gt;=50%,C_Indicadores[[#This Row],[Porcentaje alcanzado  al 31/12/2022]]&lt;90%),1,0)))</f>
        <v/>
      </c>
      <c r="J63" s="48"/>
    </row>
    <row r="64" spans="2:10" x14ac:dyDescent="0.3">
      <c r="B64" s="34"/>
      <c r="C64" s="34"/>
      <c r="D64" s="49"/>
      <c r="E64" s="49"/>
      <c r="F64" s="51" t="str">
        <f>IFERROR(C_Indicadores[[#This Row],[Alcanzado al 30/06/2022 /1]]/C_Indicadores[[#This Row],[Programado]],"")</f>
        <v/>
      </c>
      <c r="G64" s="49"/>
      <c r="H64" s="51" t="str">
        <f>IFERROR(C_Indicadores[[#This Row],[Alcanzado al 31/12/2022]]/C_Indicadores[[#This Row],[Programado]],"")</f>
        <v/>
      </c>
      <c r="I64" s="35" t="str">
        <f>IF(C_Indicadores[[#This Row],[Porcentaje alcanzado  al 31/12/2022]]="","",IF(C_Indicadores[[#This Row],[Porcentaje alcanzado  al 31/12/2022]]&gt;=90%,2,IF(AND(C_Indicadores[[#This Row],[Porcentaje alcanzado  al 31/12/2022]]&gt;=50%,C_Indicadores[[#This Row],[Porcentaje alcanzado  al 31/12/2022]]&lt;90%),1,0)))</f>
        <v/>
      </c>
      <c r="J64" s="48"/>
    </row>
    <row r="65" spans="2:10" x14ac:dyDescent="0.3">
      <c r="B65" s="34"/>
      <c r="C65" s="34"/>
      <c r="D65" s="49"/>
      <c r="E65" s="49"/>
      <c r="F65" s="51" t="str">
        <f>IFERROR(C_Indicadores[[#This Row],[Alcanzado al 30/06/2022 /1]]/C_Indicadores[[#This Row],[Programado]],"")</f>
        <v/>
      </c>
      <c r="G65" s="49"/>
      <c r="H65" s="51" t="str">
        <f>IFERROR(C_Indicadores[[#This Row],[Alcanzado al 31/12/2022]]/C_Indicadores[[#This Row],[Programado]],"")</f>
        <v/>
      </c>
      <c r="I65" s="35" t="str">
        <f>IF(C_Indicadores[[#This Row],[Porcentaje alcanzado  al 31/12/2022]]="","",IF(C_Indicadores[[#This Row],[Porcentaje alcanzado  al 31/12/2022]]&gt;=90%,2,IF(AND(C_Indicadores[[#This Row],[Porcentaje alcanzado  al 31/12/2022]]&gt;=50%,C_Indicadores[[#This Row],[Porcentaje alcanzado  al 31/12/2022]]&lt;90%),1,0)))</f>
        <v/>
      </c>
      <c r="J65" s="48"/>
    </row>
    <row r="66" spans="2:10" x14ac:dyDescent="0.3">
      <c r="B66" s="34"/>
      <c r="C66" s="34"/>
      <c r="D66" s="49"/>
      <c r="E66" s="49"/>
      <c r="F66" s="51" t="str">
        <f>IFERROR(C_Indicadores[[#This Row],[Alcanzado al 30/06/2022 /1]]/C_Indicadores[[#This Row],[Programado]],"")</f>
        <v/>
      </c>
      <c r="G66" s="49"/>
      <c r="H66" s="51" t="str">
        <f>IFERROR(C_Indicadores[[#This Row],[Alcanzado al 31/12/2022]]/C_Indicadores[[#This Row],[Programado]],"")</f>
        <v/>
      </c>
      <c r="I66" s="35" t="str">
        <f>IF(C_Indicadores[[#This Row],[Porcentaje alcanzado  al 31/12/2022]]="","",IF(C_Indicadores[[#This Row],[Porcentaje alcanzado  al 31/12/2022]]&gt;=90%,2,IF(AND(C_Indicadores[[#This Row],[Porcentaje alcanzado  al 31/12/2022]]&gt;=50%,C_Indicadores[[#This Row],[Porcentaje alcanzado  al 31/12/2022]]&lt;90%),1,0)))</f>
        <v/>
      </c>
      <c r="J66" s="48"/>
    </row>
    <row r="67" spans="2:10" x14ac:dyDescent="0.3">
      <c r="B67" s="34"/>
      <c r="C67" s="34"/>
      <c r="D67" s="49"/>
      <c r="E67" s="49"/>
      <c r="F67" s="51" t="str">
        <f>IFERROR(C_Indicadores[[#This Row],[Alcanzado al 30/06/2022 /1]]/C_Indicadores[[#This Row],[Programado]],"")</f>
        <v/>
      </c>
      <c r="G67" s="49"/>
      <c r="H67" s="51" t="str">
        <f>IFERROR(C_Indicadores[[#This Row],[Alcanzado al 31/12/2022]]/C_Indicadores[[#This Row],[Programado]],"")</f>
        <v/>
      </c>
      <c r="I67" s="35" t="str">
        <f>IF(C_Indicadores[[#This Row],[Porcentaje alcanzado  al 31/12/2022]]="","",IF(C_Indicadores[[#This Row],[Porcentaje alcanzado  al 31/12/2022]]&gt;=90%,2,IF(AND(C_Indicadores[[#This Row],[Porcentaje alcanzado  al 31/12/2022]]&gt;=50%,C_Indicadores[[#This Row],[Porcentaje alcanzado  al 31/12/2022]]&lt;90%),1,0)))</f>
        <v/>
      </c>
      <c r="J67" s="48"/>
    </row>
    <row r="68" spans="2:10" x14ac:dyDescent="0.3">
      <c r="B68" s="34"/>
      <c r="C68" s="34"/>
      <c r="D68" s="49"/>
      <c r="E68" s="49"/>
      <c r="F68" s="51" t="str">
        <f>IFERROR(C_Indicadores[[#This Row],[Alcanzado al 30/06/2022 /1]]/C_Indicadores[[#This Row],[Programado]],"")</f>
        <v/>
      </c>
      <c r="G68" s="49"/>
      <c r="H68" s="51" t="str">
        <f>IFERROR(C_Indicadores[[#This Row],[Alcanzado al 31/12/2022]]/C_Indicadores[[#This Row],[Programado]],"")</f>
        <v/>
      </c>
      <c r="I68" s="35" t="str">
        <f>IF(C_Indicadores[[#This Row],[Porcentaje alcanzado  al 31/12/2022]]="","",IF(C_Indicadores[[#This Row],[Porcentaje alcanzado  al 31/12/2022]]&gt;=90%,2,IF(AND(C_Indicadores[[#This Row],[Porcentaje alcanzado  al 31/12/2022]]&gt;=50%,C_Indicadores[[#This Row],[Porcentaje alcanzado  al 31/12/2022]]&lt;90%),1,0)))</f>
        <v/>
      </c>
      <c r="J68" s="48"/>
    </row>
    <row r="69" spans="2:10" x14ac:dyDescent="0.3">
      <c r="B69" s="34"/>
      <c r="C69" s="34"/>
      <c r="D69" s="49"/>
      <c r="E69" s="49"/>
      <c r="F69" s="51" t="str">
        <f>IFERROR(C_Indicadores[[#This Row],[Alcanzado al 30/06/2022 /1]]/C_Indicadores[[#This Row],[Programado]],"")</f>
        <v/>
      </c>
      <c r="G69" s="49"/>
      <c r="H69" s="51" t="str">
        <f>IFERROR(C_Indicadores[[#This Row],[Alcanzado al 31/12/2022]]/C_Indicadores[[#This Row],[Programado]],"")</f>
        <v/>
      </c>
      <c r="I69" s="35" t="str">
        <f>IF(C_Indicadores[[#This Row],[Porcentaje alcanzado  al 31/12/2022]]="","",IF(C_Indicadores[[#This Row],[Porcentaje alcanzado  al 31/12/2022]]&gt;=90%,2,IF(AND(C_Indicadores[[#This Row],[Porcentaje alcanzado  al 31/12/2022]]&gt;=50%,C_Indicadores[[#This Row],[Porcentaje alcanzado  al 31/12/2022]]&lt;90%),1,0)))</f>
        <v/>
      </c>
      <c r="J69" s="48"/>
    </row>
    <row r="70" spans="2:10" x14ac:dyDescent="0.3">
      <c r="B70" s="34"/>
      <c r="C70" s="34"/>
      <c r="D70" s="49"/>
      <c r="E70" s="49"/>
      <c r="F70" s="51" t="str">
        <f>IFERROR(C_Indicadores[[#This Row],[Alcanzado al 30/06/2022 /1]]/C_Indicadores[[#This Row],[Programado]],"")</f>
        <v/>
      </c>
      <c r="G70" s="49"/>
      <c r="H70" s="51" t="str">
        <f>IFERROR(C_Indicadores[[#This Row],[Alcanzado al 31/12/2022]]/C_Indicadores[[#This Row],[Programado]],"")</f>
        <v/>
      </c>
      <c r="I70" s="35" t="str">
        <f>IF(C_Indicadores[[#This Row],[Porcentaje alcanzado  al 31/12/2022]]="","",IF(C_Indicadores[[#This Row],[Porcentaje alcanzado  al 31/12/2022]]&gt;=90%,2,IF(AND(C_Indicadores[[#This Row],[Porcentaje alcanzado  al 31/12/2022]]&gt;=50%,C_Indicadores[[#This Row],[Porcentaje alcanzado  al 31/12/2022]]&lt;90%),1,0)))</f>
        <v/>
      </c>
      <c r="J70" s="48"/>
    </row>
    <row r="71" spans="2:10" x14ac:dyDescent="0.3">
      <c r="B71" s="34"/>
      <c r="C71" s="34"/>
      <c r="D71" s="49"/>
      <c r="E71" s="49"/>
      <c r="F71" s="51" t="str">
        <f>IFERROR(C_Indicadores[[#This Row],[Alcanzado al 30/06/2022 /1]]/C_Indicadores[[#This Row],[Programado]],"")</f>
        <v/>
      </c>
      <c r="G71" s="49"/>
      <c r="H71" s="51" t="str">
        <f>IFERROR(C_Indicadores[[#This Row],[Alcanzado al 31/12/2022]]/C_Indicadores[[#This Row],[Programado]],"")</f>
        <v/>
      </c>
      <c r="I71" s="35" t="str">
        <f>IF(C_Indicadores[[#This Row],[Porcentaje alcanzado  al 31/12/2022]]="","",IF(C_Indicadores[[#This Row],[Porcentaje alcanzado  al 31/12/2022]]&gt;=90%,2,IF(AND(C_Indicadores[[#This Row],[Porcentaje alcanzado  al 31/12/2022]]&gt;=50%,C_Indicadores[[#This Row],[Porcentaje alcanzado  al 31/12/2022]]&lt;90%),1,0)))</f>
        <v/>
      </c>
      <c r="J71" s="48"/>
    </row>
    <row r="72" spans="2:10" x14ac:dyDescent="0.3">
      <c r="B72" s="34"/>
      <c r="C72" s="34"/>
      <c r="D72" s="49"/>
      <c r="E72" s="49"/>
      <c r="F72" s="51" t="str">
        <f>IFERROR(C_Indicadores[[#This Row],[Alcanzado al 30/06/2022 /1]]/C_Indicadores[[#This Row],[Programado]],"")</f>
        <v/>
      </c>
      <c r="G72" s="49"/>
      <c r="H72" s="51" t="str">
        <f>IFERROR(C_Indicadores[[#This Row],[Alcanzado al 31/12/2022]]/C_Indicadores[[#This Row],[Programado]],"")</f>
        <v/>
      </c>
      <c r="I72" s="35" t="str">
        <f>IF(C_Indicadores[[#This Row],[Porcentaje alcanzado  al 31/12/2022]]="","",IF(C_Indicadores[[#This Row],[Porcentaje alcanzado  al 31/12/2022]]&gt;=90%,2,IF(AND(C_Indicadores[[#This Row],[Porcentaje alcanzado  al 31/12/2022]]&gt;=50%,C_Indicadores[[#This Row],[Porcentaje alcanzado  al 31/12/2022]]&lt;90%),1,0)))</f>
        <v/>
      </c>
      <c r="J72" s="48"/>
    </row>
    <row r="73" spans="2:10" x14ac:dyDescent="0.3">
      <c r="B73" s="34"/>
      <c r="C73" s="34"/>
      <c r="D73" s="49"/>
      <c r="E73" s="49"/>
      <c r="F73" s="51" t="str">
        <f>IFERROR(C_Indicadores[[#This Row],[Alcanzado al 30/06/2022 /1]]/C_Indicadores[[#This Row],[Programado]],"")</f>
        <v/>
      </c>
      <c r="G73" s="49"/>
      <c r="H73" s="51" t="str">
        <f>IFERROR(C_Indicadores[[#This Row],[Alcanzado al 31/12/2022]]/C_Indicadores[[#This Row],[Programado]],"")</f>
        <v/>
      </c>
      <c r="I73" s="35" t="str">
        <f>IF(C_Indicadores[[#This Row],[Porcentaje alcanzado  al 31/12/2022]]="","",IF(C_Indicadores[[#This Row],[Porcentaje alcanzado  al 31/12/2022]]&gt;=90%,2,IF(AND(C_Indicadores[[#This Row],[Porcentaje alcanzado  al 31/12/2022]]&gt;=50%,C_Indicadores[[#This Row],[Porcentaje alcanzado  al 31/12/2022]]&lt;90%),1,0)))</f>
        <v/>
      </c>
      <c r="J73" s="48"/>
    </row>
    <row r="74" spans="2:10" x14ac:dyDescent="0.3">
      <c r="B74" s="34"/>
      <c r="C74" s="34"/>
      <c r="D74" s="49"/>
      <c r="E74" s="49"/>
      <c r="F74" s="51" t="str">
        <f>IFERROR(C_Indicadores[[#This Row],[Alcanzado al 30/06/2022 /1]]/C_Indicadores[[#This Row],[Programado]],"")</f>
        <v/>
      </c>
      <c r="G74" s="49"/>
      <c r="H74" s="51" t="str">
        <f>IFERROR(C_Indicadores[[#This Row],[Alcanzado al 31/12/2022]]/C_Indicadores[[#This Row],[Programado]],"")</f>
        <v/>
      </c>
      <c r="I74" s="35" t="str">
        <f>IF(C_Indicadores[[#This Row],[Porcentaje alcanzado  al 31/12/2022]]="","",IF(C_Indicadores[[#This Row],[Porcentaje alcanzado  al 31/12/2022]]&gt;=90%,2,IF(AND(C_Indicadores[[#This Row],[Porcentaje alcanzado  al 31/12/2022]]&gt;=50%,C_Indicadores[[#This Row],[Porcentaje alcanzado  al 31/12/2022]]&lt;90%),1,0)))</f>
        <v/>
      </c>
      <c r="J74" s="48"/>
    </row>
    <row r="75" spans="2:10" x14ac:dyDescent="0.3">
      <c r="B75" s="34"/>
      <c r="C75" s="34"/>
      <c r="D75" s="49"/>
      <c r="E75" s="49"/>
      <c r="F75" s="51" t="str">
        <f>IFERROR(C_Indicadores[[#This Row],[Alcanzado al 30/06/2022 /1]]/C_Indicadores[[#This Row],[Programado]],"")</f>
        <v/>
      </c>
      <c r="G75" s="49"/>
      <c r="H75" s="51" t="str">
        <f>IFERROR(C_Indicadores[[#This Row],[Alcanzado al 31/12/2022]]/C_Indicadores[[#This Row],[Programado]],"")</f>
        <v/>
      </c>
      <c r="I75" s="35" t="str">
        <f>IF(C_Indicadores[[#This Row],[Porcentaje alcanzado  al 31/12/2022]]="","",IF(C_Indicadores[[#This Row],[Porcentaje alcanzado  al 31/12/2022]]&gt;=90%,2,IF(AND(C_Indicadores[[#This Row],[Porcentaje alcanzado  al 31/12/2022]]&gt;=50%,C_Indicadores[[#This Row],[Porcentaje alcanzado  al 31/12/2022]]&lt;90%),1,0)))</f>
        <v/>
      </c>
      <c r="J75" s="48"/>
    </row>
    <row r="76" spans="2:10" x14ac:dyDescent="0.3">
      <c r="B76" s="34"/>
      <c r="C76" s="34"/>
      <c r="D76" s="49"/>
      <c r="E76" s="49"/>
      <c r="F76" s="51" t="str">
        <f>IFERROR(C_Indicadores[[#This Row],[Alcanzado al 30/06/2022 /1]]/C_Indicadores[[#This Row],[Programado]],"")</f>
        <v/>
      </c>
      <c r="G76" s="49"/>
      <c r="H76" s="51" t="str">
        <f>IFERROR(C_Indicadores[[#This Row],[Alcanzado al 31/12/2022]]/C_Indicadores[[#This Row],[Programado]],"")</f>
        <v/>
      </c>
      <c r="I76" s="35" t="str">
        <f>IF(C_Indicadores[[#This Row],[Porcentaje alcanzado  al 31/12/2022]]="","",IF(C_Indicadores[[#This Row],[Porcentaje alcanzado  al 31/12/2022]]&gt;=90%,2,IF(AND(C_Indicadores[[#This Row],[Porcentaje alcanzado  al 31/12/2022]]&gt;=50%,C_Indicadores[[#This Row],[Porcentaje alcanzado  al 31/12/2022]]&lt;90%),1,0)))</f>
        <v/>
      </c>
      <c r="J76" s="48"/>
    </row>
    <row r="77" spans="2:10" x14ac:dyDescent="0.3">
      <c r="B77" s="34"/>
      <c r="C77" s="34"/>
      <c r="D77" s="49"/>
      <c r="E77" s="49"/>
      <c r="F77" s="51" t="str">
        <f>IFERROR(C_Indicadores[[#This Row],[Alcanzado al 30/06/2022 /1]]/C_Indicadores[[#This Row],[Programado]],"")</f>
        <v/>
      </c>
      <c r="G77" s="49"/>
      <c r="H77" s="51" t="str">
        <f>IFERROR(C_Indicadores[[#This Row],[Alcanzado al 31/12/2022]]/C_Indicadores[[#This Row],[Programado]],"")</f>
        <v/>
      </c>
      <c r="I77" s="35" t="str">
        <f>IF(C_Indicadores[[#This Row],[Porcentaje alcanzado  al 31/12/2022]]="","",IF(C_Indicadores[[#This Row],[Porcentaje alcanzado  al 31/12/2022]]&gt;=90%,2,IF(AND(C_Indicadores[[#This Row],[Porcentaje alcanzado  al 31/12/2022]]&gt;=50%,C_Indicadores[[#This Row],[Porcentaje alcanzado  al 31/12/2022]]&lt;90%),1,0)))</f>
        <v/>
      </c>
      <c r="J77" s="48"/>
    </row>
    <row r="78" spans="2:10" x14ac:dyDescent="0.3">
      <c r="B78" s="34"/>
      <c r="C78" s="34"/>
      <c r="D78" s="49"/>
      <c r="E78" s="49"/>
      <c r="F78" s="51" t="str">
        <f>IFERROR(C_Indicadores[[#This Row],[Alcanzado al 30/06/2022 /1]]/C_Indicadores[[#This Row],[Programado]],"")</f>
        <v/>
      </c>
      <c r="G78" s="49"/>
      <c r="H78" s="51" t="str">
        <f>IFERROR(C_Indicadores[[#This Row],[Alcanzado al 31/12/2022]]/C_Indicadores[[#This Row],[Programado]],"")</f>
        <v/>
      </c>
      <c r="I78" s="35" t="str">
        <f>IF(C_Indicadores[[#This Row],[Porcentaje alcanzado  al 31/12/2022]]="","",IF(C_Indicadores[[#This Row],[Porcentaje alcanzado  al 31/12/2022]]&gt;=90%,2,IF(AND(C_Indicadores[[#This Row],[Porcentaje alcanzado  al 31/12/2022]]&gt;=50%,C_Indicadores[[#This Row],[Porcentaje alcanzado  al 31/12/2022]]&lt;90%),1,0)))</f>
        <v/>
      </c>
      <c r="J78" s="48"/>
    </row>
    <row r="79" spans="2:10" x14ac:dyDescent="0.3">
      <c r="B79" s="34"/>
      <c r="C79" s="34"/>
      <c r="D79" s="49"/>
      <c r="E79" s="49"/>
      <c r="F79" s="51" t="str">
        <f>IFERROR(C_Indicadores[[#This Row],[Alcanzado al 30/06/2022 /1]]/C_Indicadores[[#This Row],[Programado]],"")</f>
        <v/>
      </c>
      <c r="G79" s="49"/>
      <c r="H79" s="51" t="str">
        <f>IFERROR(C_Indicadores[[#This Row],[Alcanzado al 31/12/2022]]/C_Indicadores[[#This Row],[Programado]],"")</f>
        <v/>
      </c>
      <c r="I79" s="35" t="str">
        <f>IF(C_Indicadores[[#This Row],[Porcentaje alcanzado  al 31/12/2022]]="","",IF(C_Indicadores[[#This Row],[Porcentaje alcanzado  al 31/12/2022]]&gt;=90%,2,IF(AND(C_Indicadores[[#This Row],[Porcentaje alcanzado  al 31/12/2022]]&gt;=50%,C_Indicadores[[#This Row],[Porcentaje alcanzado  al 31/12/2022]]&lt;90%),1,0)))</f>
        <v/>
      </c>
      <c r="J79" s="48"/>
    </row>
    <row r="80" spans="2:10" x14ac:dyDescent="0.3">
      <c r="B80" s="34"/>
      <c r="C80" s="34"/>
      <c r="D80" s="49"/>
      <c r="E80" s="49"/>
      <c r="F80" s="51" t="str">
        <f>IFERROR(C_Indicadores[[#This Row],[Alcanzado al 30/06/2022 /1]]/C_Indicadores[[#This Row],[Programado]],"")</f>
        <v/>
      </c>
      <c r="G80" s="49"/>
      <c r="H80" s="51" t="str">
        <f>IFERROR(C_Indicadores[[#This Row],[Alcanzado al 31/12/2022]]/C_Indicadores[[#This Row],[Programado]],"")</f>
        <v/>
      </c>
      <c r="I80" s="35" t="str">
        <f>IF(C_Indicadores[[#This Row],[Porcentaje alcanzado  al 31/12/2022]]="","",IF(C_Indicadores[[#This Row],[Porcentaje alcanzado  al 31/12/2022]]&gt;=90%,2,IF(AND(C_Indicadores[[#This Row],[Porcentaje alcanzado  al 31/12/2022]]&gt;=50%,C_Indicadores[[#This Row],[Porcentaje alcanzado  al 31/12/2022]]&lt;90%),1,0)))</f>
        <v/>
      </c>
      <c r="J80" s="48"/>
    </row>
    <row r="81" spans="2:10" x14ac:dyDescent="0.3">
      <c r="B81" s="34"/>
      <c r="C81" s="34"/>
      <c r="D81" s="49"/>
      <c r="E81" s="49"/>
      <c r="F81" s="51" t="str">
        <f>IFERROR(C_Indicadores[[#This Row],[Alcanzado al 30/06/2022 /1]]/C_Indicadores[[#This Row],[Programado]],"")</f>
        <v/>
      </c>
      <c r="G81" s="49"/>
      <c r="H81" s="51" t="str">
        <f>IFERROR(C_Indicadores[[#This Row],[Alcanzado al 31/12/2022]]/C_Indicadores[[#This Row],[Programado]],"")</f>
        <v/>
      </c>
      <c r="I81" s="35" t="str">
        <f>IF(C_Indicadores[[#This Row],[Porcentaje alcanzado  al 31/12/2022]]="","",IF(C_Indicadores[[#This Row],[Porcentaje alcanzado  al 31/12/2022]]&gt;=90%,2,IF(AND(C_Indicadores[[#This Row],[Porcentaje alcanzado  al 31/12/2022]]&gt;=50%,C_Indicadores[[#This Row],[Porcentaje alcanzado  al 31/12/2022]]&lt;90%),1,0)))</f>
        <v/>
      </c>
      <c r="J81" s="48"/>
    </row>
    <row r="82" spans="2:10" x14ac:dyDescent="0.3">
      <c r="B82" s="34"/>
      <c r="C82" s="34"/>
      <c r="D82" s="49"/>
      <c r="E82" s="49"/>
      <c r="F82" s="51" t="str">
        <f>IFERROR(C_Indicadores[[#This Row],[Alcanzado al 30/06/2022 /1]]/C_Indicadores[[#This Row],[Programado]],"")</f>
        <v/>
      </c>
      <c r="G82" s="49"/>
      <c r="H82" s="51" t="str">
        <f>IFERROR(C_Indicadores[[#This Row],[Alcanzado al 31/12/2022]]/C_Indicadores[[#This Row],[Programado]],"")</f>
        <v/>
      </c>
      <c r="I82" s="35" t="str">
        <f>IF(C_Indicadores[[#This Row],[Porcentaje alcanzado  al 31/12/2022]]="","",IF(C_Indicadores[[#This Row],[Porcentaje alcanzado  al 31/12/2022]]&gt;=90%,2,IF(AND(C_Indicadores[[#This Row],[Porcentaje alcanzado  al 31/12/2022]]&gt;=50%,C_Indicadores[[#This Row],[Porcentaje alcanzado  al 31/12/2022]]&lt;90%),1,0)))</f>
        <v/>
      </c>
      <c r="J82" s="48"/>
    </row>
    <row r="83" spans="2:10" x14ac:dyDescent="0.3">
      <c r="B83" s="34"/>
      <c r="C83" s="34"/>
      <c r="D83" s="49"/>
      <c r="E83" s="49"/>
      <c r="F83" s="51" t="str">
        <f>IFERROR(C_Indicadores[[#This Row],[Alcanzado al 30/06/2022 /1]]/C_Indicadores[[#This Row],[Programado]],"")</f>
        <v/>
      </c>
      <c r="G83" s="49"/>
      <c r="H83" s="51" t="str">
        <f>IFERROR(C_Indicadores[[#This Row],[Alcanzado al 31/12/2022]]/C_Indicadores[[#This Row],[Programado]],"")</f>
        <v/>
      </c>
      <c r="I83" s="35" t="str">
        <f>IF(C_Indicadores[[#This Row],[Porcentaje alcanzado  al 31/12/2022]]="","",IF(C_Indicadores[[#This Row],[Porcentaje alcanzado  al 31/12/2022]]&gt;=90%,2,IF(AND(C_Indicadores[[#This Row],[Porcentaje alcanzado  al 31/12/2022]]&gt;=50%,C_Indicadores[[#This Row],[Porcentaje alcanzado  al 31/12/2022]]&lt;90%),1,0)))</f>
        <v/>
      </c>
      <c r="J83" s="48"/>
    </row>
    <row r="84" spans="2:10" x14ac:dyDescent="0.3">
      <c r="B84" s="34"/>
      <c r="C84" s="34"/>
      <c r="D84" s="49"/>
      <c r="E84" s="49"/>
      <c r="F84" s="51" t="str">
        <f>IFERROR(C_Indicadores[[#This Row],[Alcanzado al 30/06/2022 /1]]/C_Indicadores[[#This Row],[Programado]],"")</f>
        <v/>
      </c>
      <c r="G84" s="49"/>
      <c r="H84" s="51" t="str">
        <f>IFERROR(C_Indicadores[[#This Row],[Alcanzado al 31/12/2022]]/C_Indicadores[[#This Row],[Programado]],"")</f>
        <v/>
      </c>
      <c r="I84" s="35" t="str">
        <f>IF(C_Indicadores[[#This Row],[Porcentaje alcanzado  al 31/12/2022]]="","",IF(C_Indicadores[[#This Row],[Porcentaje alcanzado  al 31/12/2022]]&gt;=90%,2,IF(AND(C_Indicadores[[#This Row],[Porcentaje alcanzado  al 31/12/2022]]&gt;=50%,C_Indicadores[[#This Row],[Porcentaje alcanzado  al 31/12/2022]]&lt;90%),1,0)))</f>
        <v/>
      </c>
      <c r="J84" s="48"/>
    </row>
    <row r="85" spans="2:10" x14ac:dyDescent="0.3">
      <c r="B85" s="34"/>
      <c r="C85" s="34"/>
      <c r="D85" s="49"/>
      <c r="E85" s="49"/>
      <c r="F85" s="51" t="str">
        <f>IFERROR(C_Indicadores[[#This Row],[Alcanzado al 30/06/2022 /1]]/C_Indicadores[[#This Row],[Programado]],"")</f>
        <v/>
      </c>
      <c r="G85" s="49"/>
      <c r="H85" s="51" t="str">
        <f>IFERROR(C_Indicadores[[#This Row],[Alcanzado al 31/12/2022]]/C_Indicadores[[#This Row],[Programado]],"")</f>
        <v/>
      </c>
      <c r="I85" s="35" t="str">
        <f>IF(C_Indicadores[[#This Row],[Porcentaje alcanzado  al 31/12/2022]]="","",IF(C_Indicadores[[#This Row],[Porcentaje alcanzado  al 31/12/2022]]&gt;=90%,2,IF(AND(C_Indicadores[[#This Row],[Porcentaje alcanzado  al 31/12/2022]]&gt;=50%,C_Indicadores[[#This Row],[Porcentaje alcanzado  al 31/12/2022]]&lt;90%),1,0)))</f>
        <v/>
      </c>
      <c r="J85" s="48"/>
    </row>
    <row r="86" spans="2:10" x14ac:dyDescent="0.3">
      <c r="B86" s="34"/>
      <c r="C86" s="34"/>
      <c r="D86" s="49"/>
      <c r="E86" s="49"/>
      <c r="F86" s="51" t="str">
        <f>IFERROR(C_Indicadores[[#This Row],[Alcanzado al 30/06/2022 /1]]/C_Indicadores[[#This Row],[Programado]],"")</f>
        <v/>
      </c>
      <c r="G86" s="49"/>
      <c r="H86" s="51" t="str">
        <f>IFERROR(C_Indicadores[[#This Row],[Alcanzado al 31/12/2022]]/C_Indicadores[[#This Row],[Programado]],"")</f>
        <v/>
      </c>
      <c r="I86" s="35" t="str">
        <f>IF(C_Indicadores[[#This Row],[Porcentaje alcanzado  al 31/12/2022]]="","",IF(C_Indicadores[[#This Row],[Porcentaje alcanzado  al 31/12/2022]]&gt;=90%,2,IF(AND(C_Indicadores[[#This Row],[Porcentaje alcanzado  al 31/12/2022]]&gt;=50%,C_Indicadores[[#This Row],[Porcentaje alcanzado  al 31/12/2022]]&lt;90%),1,0)))</f>
        <v/>
      </c>
      <c r="J86" s="48"/>
    </row>
    <row r="87" spans="2:10" x14ac:dyDescent="0.3">
      <c r="B87" s="34"/>
      <c r="C87" s="34"/>
      <c r="D87" s="49"/>
      <c r="E87" s="49"/>
      <c r="F87" s="51" t="str">
        <f>IFERROR(C_Indicadores[[#This Row],[Alcanzado al 30/06/2022 /1]]/C_Indicadores[[#This Row],[Programado]],"")</f>
        <v/>
      </c>
      <c r="G87" s="49"/>
      <c r="H87" s="51" t="str">
        <f>IFERROR(C_Indicadores[[#This Row],[Alcanzado al 31/12/2022]]/C_Indicadores[[#This Row],[Programado]],"")</f>
        <v/>
      </c>
      <c r="I87" s="35" t="str">
        <f>IF(C_Indicadores[[#This Row],[Porcentaje alcanzado  al 31/12/2022]]="","",IF(C_Indicadores[[#This Row],[Porcentaje alcanzado  al 31/12/2022]]&gt;=90%,2,IF(AND(C_Indicadores[[#This Row],[Porcentaje alcanzado  al 31/12/2022]]&gt;=50%,C_Indicadores[[#This Row],[Porcentaje alcanzado  al 31/12/2022]]&lt;90%),1,0)))</f>
        <v/>
      </c>
      <c r="J87" s="48"/>
    </row>
    <row r="88" spans="2:10" x14ac:dyDescent="0.3">
      <c r="B88" s="34"/>
      <c r="C88" s="34"/>
      <c r="D88" s="49"/>
      <c r="E88" s="49"/>
      <c r="F88" s="51" t="str">
        <f>IFERROR(C_Indicadores[[#This Row],[Alcanzado al 30/06/2022 /1]]/C_Indicadores[[#This Row],[Programado]],"")</f>
        <v/>
      </c>
      <c r="G88" s="49"/>
      <c r="H88" s="51" t="str">
        <f>IFERROR(C_Indicadores[[#This Row],[Alcanzado al 31/12/2022]]/C_Indicadores[[#This Row],[Programado]],"")</f>
        <v/>
      </c>
      <c r="I88" s="35" t="str">
        <f>IF(C_Indicadores[[#This Row],[Porcentaje alcanzado  al 31/12/2022]]="","",IF(C_Indicadores[[#This Row],[Porcentaje alcanzado  al 31/12/2022]]&gt;=90%,2,IF(AND(C_Indicadores[[#This Row],[Porcentaje alcanzado  al 31/12/2022]]&gt;=50%,C_Indicadores[[#This Row],[Porcentaje alcanzado  al 31/12/2022]]&lt;90%),1,0)))</f>
        <v/>
      </c>
      <c r="J88" s="48"/>
    </row>
    <row r="89" spans="2:10" x14ac:dyDescent="0.3">
      <c r="B89" s="34"/>
      <c r="C89" s="34"/>
      <c r="D89" s="49"/>
      <c r="E89" s="49"/>
      <c r="F89" s="51" t="str">
        <f>IFERROR(C_Indicadores[[#This Row],[Alcanzado al 30/06/2022 /1]]/C_Indicadores[[#This Row],[Programado]],"")</f>
        <v/>
      </c>
      <c r="G89" s="49"/>
      <c r="H89" s="51" t="str">
        <f>IFERROR(C_Indicadores[[#This Row],[Alcanzado al 31/12/2022]]/C_Indicadores[[#This Row],[Programado]],"")</f>
        <v/>
      </c>
      <c r="I89" s="35" t="str">
        <f>IF(C_Indicadores[[#This Row],[Porcentaje alcanzado  al 31/12/2022]]="","",IF(C_Indicadores[[#This Row],[Porcentaje alcanzado  al 31/12/2022]]&gt;=90%,2,IF(AND(C_Indicadores[[#This Row],[Porcentaje alcanzado  al 31/12/2022]]&gt;=50%,C_Indicadores[[#This Row],[Porcentaje alcanzado  al 31/12/2022]]&lt;90%),1,0)))</f>
        <v/>
      </c>
      <c r="J89" s="48"/>
    </row>
    <row r="90" spans="2:10" x14ac:dyDescent="0.3">
      <c r="B90" s="34"/>
      <c r="C90" s="34"/>
      <c r="D90" s="49"/>
      <c r="E90" s="49"/>
      <c r="F90" s="51" t="str">
        <f>IFERROR(C_Indicadores[[#This Row],[Alcanzado al 30/06/2022 /1]]/C_Indicadores[[#This Row],[Programado]],"")</f>
        <v/>
      </c>
      <c r="G90" s="49"/>
      <c r="H90" s="51" t="str">
        <f>IFERROR(C_Indicadores[[#This Row],[Alcanzado al 31/12/2022]]/C_Indicadores[[#This Row],[Programado]],"")</f>
        <v/>
      </c>
      <c r="I90" s="35" t="str">
        <f>IF(C_Indicadores[[#This Row],[Porcentaje alcanzado  al 31/12/2022]]="","",IF(C_Indicadores[[#This Row],[Porcentaje alcanzado  al 31/12/2022]]&gt;=90%,2,IF(AND(C_Indicadores[[#This Row],[Porcentaje alcanzado  al 31/12/2022]]&gt;=50%,C_Indicadores[[#This Row],[Porcentaje alcanzado  al 31/12/2022]]&lt;90%),1,0)))</f>
        <v/>
      </c>
      <c r="J90" s="48"/>
    </row>
    <row r="91" spans="2:10" x14ac:dyDescent="0.3">
      <c r="B91" s="34"/>
      <c r="C91" s="34"/>
      <c r="D91" s="49"/>
      <c r="E91" s="49"/>
      <c r="F91" s="51" t="str">
        <f>IFERROR(C_Indicadores[[#This Row],[Alcanzado al 30/06/2022 /1]]/C_Indicadores[[#This Row],[Programado]],"")</f>
        <v/>
      </c>
      <c r="G91" s="49"/>
      <c r="H91" s="51" t="str">
        <f>IFERROR(C_Indicadores[[#This Row],[Alcanzado al 31/12/2022]]/C_Indicadores[[#This Row],[Programado]],"")</f>
        <v/>
      </c>
      <c r="I91" s="35" t="str">
        <f>IF(C_Indicadores[[#This Row],[Porcentaje alcanzado  al 31/12/2022]]="","",IF(C_Indicadores[[#This Row],[Porcentaje alcanzado  al 31/12/2022]]&gt;=90%,2,IF(AND(C_Indicadores[[#This Row],[Porcentaje alcanzado  al 31/12/2022]]&gt;=50%,C_Indicadores[[#This Row],[Porcentaje alcanzado  al 31/12/2022]]&lt;90%),1,0)))</f>
        <v/>
      </c>
      <c r="J91" s="48"/>
    </row>
    <row r="92" spans="2:10" x14ac:dyDescent="0.3">
      <c r="B92" s="34"/>
      <c r="C92" s="34"/>
      <c r="D92" s="49"/>
      <c r="E92" s="49"/>
      <c r="F92" s="51" t="str">
        <f>IFERROR(C_Indicadores[[#This Row],[Alcanzado al 30/06/2022 /1]]/C_Indicadores[[#This Row],[Programado]],"")</f>
        <v/>
      </c>
      <c r="G92" s="49"/>
      <c r="H92" s="51" t="str">
        <f>IFERROR(C_Indicadores[[#This Row],[Alcanzado al 31/12/2022]]/C_Indicadores[[#This Row],[Programado]],"")</f>
        <v/>
      </c>
      <c r="I92" s="35" t="str">
        <f>IF(C_Indicadores[[#This Row],[Porcentaje alcanzado  al 31/12/2022]]="","",IF(C_Indicadores[[#This Row],[Porcentaje alcanzado  al 31/12/2022]]&gt;=90%,2,IF(AND(C_Indicadores[[#This Row],[Porcentaje alcanzado  al 31/12/2022]]&gt;=50%,C_Indicadores[[#This Row],[Porcentaje alcanzado  al 31/12/2022]]&lt;90%),1,0)))</f>
        <v/>
      </c>
      <c r="J92" s="48"/>
    </row>
    <row r="93" spans="2:10" x14ac:dyDescent="0.3">
      <c r="B93" s="34"/>
      <c r="C93" s="34"/>
      <c r="D93" s="49"/>
      <c r="E93" s="49"/>
      <c r="F93" s="51" t="str">
        <f>IFERROR(C_Indicadores[[#This Row],[Alcanzado al 30/06/2022 /1]]/C_Indicadores[[#This Row],[Programado]],"")</f>
        <v/>
      </c>
      <c r="G93" s="49"/>
      <c r="H93" s="51" t="str">
        <f>IFERROR(C_Indicadores[[#This Row],[Alcanzado al 31/12/2022]]/C_Indicadores[[#This Row],[Programado]],"")</f>
        <v/>
      </c>
      <c r="I93" s="35" t="str">
        <f>IF(C_Indicadores[[#This Row],[Porcentaje alcanzado  al 31/12/2022]]="","",IF(C_Indicadores[[#This Row],[Porcentaje alcanzado  al 31/12/2022]]&gt;=90%,2,IF(AND(C_Indicadores[[#This Row],[Porcentaje alcanzado  al 31/12/2022]]&gt;=50%,C_Indicadores[[#This Row],[Porcentaje alcanzado  al 31/12/2022]]&lt;90%),1,0)))</f>
        <v/>
      </c>
      <c r="J93" s="48"/>
    </row>
    <row r="94" spans="2:10" x14ac:dyDescent="0.3">
      <c r="B94" s="34"/>
      <c r="C94" s="34"/>
      <c r="D94" s="49"/>
      <c r="E94" s="49"/>
      <c r="F94" s="51" t="str">
        <f>IFERROR(C_Indicadores[[#This Row],[Alcanzado al 30/06/2022 /1]]/C_Indicadores[[#This Row],[Programado]],"")</f>
        <v/>
      </c>
      <c r="G94" s="49"/>
      <c r="H94" s="51" t="str">
        <f>IFERROR(C_Indicadores[[#This Row],[Alcanzado al 31/12/2022]]/C_Indicadores[[#This Row],[Programado]],"")</f>
        <v/>
      </c>
      <c r="I94" s="35" t="str">
        <f>IF(C_Indicadores[[#This Row],[Porcentaje alcanzado  al 31/12/2022]]="","",IF(C_Indicadores[[#This Row],[Porcentaje alcanzado  al 31/12/2022]]&gt;=90%,2,IF(AND(C_Indicadores[[#This Row],[Porcentaje alcanzado  al 31/12/2022]]&gt;=50%,C_Indicadores[[#This Row],[Porcentaje alcanzado  al 31/12/2022]]&lt;90%),1,0)))</f>
        <v/>
      </c>
      <c r="J94" s="48"/>
    </row>
    <row r="95" spans="2:10" x14ac:dyDescent="0.3">
      <c r="B95" s="34"/>
      <c r="C95" s="34"/>
      <c r="D95" s="49"/>
      <c r="E95" s="49"/>
      <c r="F95" s="51" t="str">
        <f>IFERROR(C_Indicadores[[#This Row],[Alcanzado al 30/06/2022 /1]]/C_Indicadores[[#This Row],[Programado]],"")</f>
        <v/>
      </c>
      <c r="G95" s="49"/>
      <c r="H95" s="51" t="str">
        <f>IFERROR(C_Indicadores[[#This Row],[Alcanzado al 31/12/2022]]/C_Indicadores[[#This Row],[Programado]],"")</f>
        <v/>
      </c>
      <c r="I95" s="35" t="str">
        <f>IF(C_Indicadores[[#This Row],[Porcentaje alcanzado  al 31/12/2022]]="","",IF(C_Indicadores[[#This Row],[Porcentaje alcanzado  al 31/12/2022]]&gt;=90%,2,IF(AND(C_Indicadores[[#This Row],[Porcentaje alcanzado  al 31/12/2022]]&gt;=50%,C_Indicadores[[#This Row],[Porcentaje alcanzado  al 31/12/2022]]&lt;90%),1,0)))</f>
        <v/>
      </c>
      <c r="J95" s="48"/>
    </row>
    <row r="96" spans="2:10" x14ac:dyDescent="0.3">
      <c r="B96" s="36"/>
      <c r="C96" s="36"/>
      <c r="D96" s="49"/>
      <c r="E96" s="49"/>
      <c r="F96" s="51" t="str">
        <f>IFERROR(C_Indicadores[[#This Row],[Alcanzado al 30/06/2022 /1]]/C_Indicadores[[#This Row],[Programado]],"")</f>
        <v/>
      </c>
      <c r="G96" s="49"/>
      <c r="H96" s="51" t="str">
        <f>IFERROR(C_Indicadores[[#This Row],[Alcanzado al 31/12/2022]]/C_Indicadores[[#This Row],[Programado]],"")</f>
        <v/>
      </c>
      <c r="I96" s="37" t="str">
        <f>IF(C_Indicadores[[#This Row],[Porcentaje alcanzado  al 31/12/2022]]="","",IF(C_Indicadores[[#This Row],[Porcentaje alcanzado  al 31/12/2022]]&gt;=90%,2,IF(AND(C_Indicadores[[#This Row],[Porcentaje alcanzado  al 31/12/2022]]&gt;=50%,C_Indicadores[[#This Row],[Porcentaje alcanzado  al 31/12/2022]]&lt;90%),1,0)))</f>
        <v/>
      </c>
      <c r="J96" s="48"/>
    </row>
    <row r="98" spans="2:2" x14ac:dyDescent="0.3">
      <c r="B98" s="31" t="s">
        <v>263</v>
      </c>
    </row>
    <row r="99" spans="2:2" ht="16.2" x14ac:dyDescent="0.3">
      <c r="B99" t="s">
        <v>264</v>
      </c>
    </row>
  </sheetData>
  <sheetProtection algorithmName="SHA-512" hashValue="aUwxgjT4SgnbWWhuVPU6D6ymGRYj1UfjOmk7OF2o7xKbgy6dQHyDGxbZcCH59o4A7GuMFI3MBu48Y3oObkDbrw==" saltValue="r+tN/NdodIcSr3t/hHVXRg==" spinCount="100000" sheet="1" formatCells="0" formatColumns="0" formatRows="0" insertRows="0" autoFilter="0"/>
  <mergeCells count="5">
    <mergeCell ref="L1:N1"/>
    <mergeCell ref="B2:I2"/>
    <mergeCell ref="B3:I3"/>
    <mergeCell ref="B4:I4"/>
    <mergeCell ref="C5:H5"/>
  </mergeCells>
  <conditionalFormatting sqref="L2:L4">
    <cfRule type="iconSet" priority="4">
      <iconSet showValue="0">
        <cfvo type="percent" val="0"/>
        <cfvo type="num" val="0" gte="0"/>
        <cfvo type="num" val="1" gte="0"/>
      </iconSet>
    </cfRule>
  </conditionalFormatting>
  <conditionalFormatting sqref="I7:I11">
    <cfRule type="iconSet" priority="3">
      <iconSet showValue="0">
        <cfvo type="percent" val="0"/>
        <cfvo type="num" val="0" gte="0"/>
        <cfvo type="num" val="1" gte="0"/>
      </iconSet>
    </cfRule>
  </conditionalFormatting>
  <conditionalFormatting sqref="I12:I96">
    <cfRule type="iconSet" priority="2">
      <iconSet showValue="0">
        <cfvo type="percent" val="0"/>
        <cfvo type="num" val="0" gte="0"/>
        <cfvo type="num" val="1" gte="0"/>
      </iconSet>
    </cfRule>
  </conditionalFormatting>
  <conditionalFormatting sqref="J7:J96">
    <cfRule type="iconSet" priority="1">
      <iconSet showValue="0">
        <cfvo type="percent" val="0"/>
        <cfvo type="num" val="0" gte="0"/>
        <cfvo type="num" val="1" gte="0"/>
      </iconSet>
    </cfRule>
  </conditionalFormatting>
  <dataValidations count="3">
    <dataValidation type="custom" allowBlank="1" showInputMessage="1" showErrorMessage="1" errorTitle="Protegida" error="No debe modificar la fórmula" sqref="B3:J3" xr:uid="{0375ADE3-AEC8-4C1F-B36F-8DD4F664BB87}">
      <formula1>""""""</formula1>
    </dataValidation>
    <dataValidation type="custom" allowBlank="1" showInputMessage="1" showErrorMessage="1" errorTitle="Celda Protegida" error="No debe cambiar la fórmula" sqref="I7:I96" xr:uid="{509AF999-426F-4978-9A1D-0DE5FFDFB5DD}">
      <formula1>""""""</formula1>
    </dataValidation>
    <dataValidation allowBlank="1" showInputMessage="1" showErrorMessage="1" errorTitle="Celda Protegida" error="No debe cambiar la fórmula" sqref="J7:J96" xr:uid="{E3995C32-48FB-4D36-A781-D900D8714E35}"/>
  </dataValidations>
  <pageMargins left="0.7" right="0.7" top="0.75" bottom="0.75" header="0.3" footer="0.3"/>
  <ignoredErrors>
    <ignoredError sqref="I7 I8:I79" listDataValidation="1"/>
  </ignoredErrors>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9696-390B-420B-A161-0BC44B20DD59}">
  <sheetPr codeName="Hoja7">
    <tabColor rgb="FFB686DA"/>
  </sheetPr>
  <dimension ref="A1:H375"/>
  <sheetViews>
    <sheetView showGridLines="0" topLeftCell="C1" zoomScale="80" zoomScaleNormal="80" workbookViewId="0">
      <selection activeCell="H1" sqref="H1"/>
    </sheetView>
  </sheetViews>
  <sheetFormatPr baseColWidth="10" defaultColWidth="0" defaultRowHeight="14.4" x14ac:dyDescent="0.3"/>
  <cols>
    <col min="1" max="1" width="2.6640625" customWidth="1"/>
    <col min="2" max="2" width="43.88671875" customWidth="1"/>
    <col min="3" max="3" width="11.88671875" bestFit="1" customWidth="1"/>
    <col min="4" max="5" width="43.88671875" customWidth="1"/>
    <col min="6" max="6" width="11.5546875" customWidth="1"/>
    <col min="7" max="7" width="43.88671875" customWidth="1"/>
    <col min="8" max="8" width="4.6640625" customWidth="1"/>
    <col min="9" max="16384" width="11.5546875" hidden="1"/>
  </cols>
  <sheetData>
    <row r="1" spans="2:7" x14ac:dyDescent="0.3">
      <c r="B1" s="29"/>
      <c r="C1" s="29"/>
      <c r="D1" s="29"/>
      <c r="E1" s="29"/>
      <c r="G1" s="29"/>
    </row>
    <row r="2" spans="2:7" ht="28.2" customHeight="1" x14ac:dyDescent="0.3">
      <c r="B2" s="68" t="s">
        <v>292</v>
      </c>
      <c r="C2" s="68"/>
      <c r="D2" s="68"/>
      <c r="E2" s="68"/>
      <c r="F2" s="68"/>
      <c r="G2" s="68"/>
    </row>
    <row r="3" spans="2:7" x14ac:dyDescent="0.3">
      <c r="B3" s="64" t="str">
        <f>IF(Inicio!D6="","",Inicio!D6)</f>
        <v>751 02 Museo Nacional de Costa Rica</v>
      </c>
      <c r="C3" s="64"/>
      <c r="D3" s="64"/>
      <c r="E3" s="64"/>
      <c r="F3" s="64"/>
      <c r="G3" s="64"/>
    </row>
    <row r="4" spans="2:7" x14ac:dyDescent="0.3">
      <c r="B4" s="64" t="s">
        <v>247</v>
      </c>
      <c r="C4" s="64"/>
      <c r="D4" s="64"/>
      <c r="E4" s="64"/>
      <c r="F4" s="64"/>
      <c r="G4" s="64"/>
    </row>
    <row r="5" spans="2:7" ht="7.2" customHeight="1" x14ac:dyDescent="0.3">
      <c r="B5" s="29"/>
      <c r="C5" s="29"/>
      <c r="D5" s="29"/>
      <c r="E5" s="29"/>
      <c r="G5" s="29"/>
    </row>
    <row r="6" spans="2:7" ht="41.4" customHeight="1" x14ac:dyDescent="0.3">
      <c r="B6" s="38" t="s">
        <v>293</v>
      </c>
      <c r="C6" s="38" t="s">
        <v>267</v>
      </c>
      <c r="D6" s="38" t="s">
        <v>268</v>
      </c>
      <c r="E6" s="38" t="s">
        <v>269</v>
      </c>
      <c r="F6" s="38" t="s">
        <v>270</v>
      </c>
      <c r="G6" s="44" t="s">
        <v>271</v>
      </c>
    </row>
    <row r="7" spans="2:7" hidden="1" x14ac:dyDescent="0.3">
      <c r="B7" s="59"/>
      <c r="C7" s="41">
        <v>2</v>
      </c>
      <c r="D7" s="34" t="s">
        <v>298</v>
      </c>
      <c r="E7" s="54"/>
      <c r="F7" s="41">
        <v>8</v>
      </c>
      <c r="G7" s="54"/>
    </row>
    <row r="8" spans="2:7" ht="211.2" x14ac:dyDescent="0.3">
      <c r="B8" s="34" t="s">
        <v>308</v>
      </c>
      <c r="C8" s="34">
        <v>2</v>
      </c>
      <c r="D8" s="34" t="s">
        <v>298</v>
      </c>
      <c r="E8" s="34" t="s">
        <v>300</v>
      </c>
      <c r="F8" s="34">
        <v>8</v>
      </c>
      <c r="G8" s="54" t="s">
        <v>304</v>
      </c>
    </row>
    <row r="9" spans="2:7" ht="118.8" x14ac:dyDescent="0.3">
      <c r="B9" s="34" t="s">
        <v>299</v>
      </c>
      <c r="C9" s="34">
        <v>2</v>
      </c>
      <c r="D9" s="34" t="s">
        <v>298</v>
      </c>
      <c r="E9" s="34" t="s">
        <v>300</v>
      </c>
      <c r="F9" s="34">
        <v>12</v>
      </c>
      <c r="G9" s="54" t="s">
        <v>306</v>
      </c>
    </row>
    <row r="10" spans="2:7" ht="26.4" hidden="1" x14ac:dyDescent="0.3">
      <c r="B10" s="59"/>
      <c r="C10" s="41">
        <v>2</v>
      </c>
      <c r="D10" s="34" t="s">
        <v>298</v>
      </c>
      <c r="E10" s="54" t="s">
        <v>300</v>
      </c>
      <c r="F10" s="41">
        <v>12</v>
      </c>
      <c r="G10" s="54"/>
    </row>
    <row r="11" spans="2:7" ht="158.4" x14ac:dyDescent="0.3">
      <c r="B11" s="34" t="s">
        <v>307</v>
      </c>
      <c r="C11" s="41">
        <v>2</v>
      </c>
      <c r="D11" s="34" t="s">
        <v>298</v>
      </c>
      <c r="E11" s="54" t="s">
        <v>300</v>
      </c>
      <c r="F11" s="41">
        <v>12</v>
      </c>
      <c r="G11" s="54" t="s">
        <v>302</v>
      </c>
    </row>
    <row r="12" spans="2:7" x14ac:dyDescent="0.3">
      <c r="B12" s="34"/>
      <c r="C12" s="41"/>
      <c r="D12" s="34"/>
      <c r="E12" s="54"/>
      <c r="F12" s="41"/>
      <c r="G12" s="54"/>
    </row>
    <row r="13" spans="2:7" x14ac:dyDescent="0.3">
      <c r="B13" s="34"/>
      <c r="C13" s="41"/>
      <c r="D13" s="34"/>
      <c r="E13" s="54"/>
      <c r="F13" s="41"/>
      <c r="G13" s="54"/>
    </row>
    <row r="14" spans="2:7" x14ac:dyDescent="0.3">
      <c r="B14" s="34"/>
      <c r="C14" s="41"/>
      <c r="D14" s="34"/>
      <c r="E14" s="54"/>
      <c r="F14" s="41"/>
      <c r="G14" s="54"/>
    </row>
    <row r="15" spans="2:7" x14ac:dyDescent="0.3">
      <c r="B15" s="34"/>
      <c r="C15" s="41"/>
      <c r="D15" s="34"/>
      <c r="E15" s="54"/>
      <c r="F15" s="41"/>
      <c r="G15" s="54"/>
    </row>
    <row r="16" spans="2:7" x14ac:dyDescent="0.3">
      <c r="B16" s="34"/>
      <c r="C16" s="41"/>
      <c r="D16" s="34"/>
      <c r="E16" s="54"/>
      <c r="F16" s="41"/>
      <c r="G16" s="54"/>
    </row>
    <row r="17" spans="2:7" x14ac:dyDescent="0.3">
      <c r="B17" s="34"/>
      <c r="C17" s="41"/>
      <c r="D17" s="34"/>
      <c r="E17" s="54"/>
      <c r="F17" s="41"/>
      <c r="G17" s="54"/>
    </row>
    <row r="18" spans="2:7" x14ac:dyDescent="0.3">
      <c r="B18" s="34"/>
      <c r="C18" s="41"/>
      <c r="D18" s="34"/>
      <c r="E18" s="54"/>
      <c r="F18" s="41"/>
      <c r="G18" s="54"/>
    </row>
    <row r="19" spans="2:7" x14ac:dyDescent="0.3">
      <c r="B19" s="34"/>
      <c r="C19" s="41"/>
      <c r="D19" s="34"/>
      <c r="E19" s="54"/>
      <c r="F19" s="41"/>
      <c r="G19" s="54"/>
    </row>
    <row r="20" spans="2:7" x14ac:dyDescent="0.3">
      <c r="B20" s="34"/>
      <c r="C20" s="41"/>
      <c r="D20" s="34"/>
      <c r="E20" s="54"/>
      <c r="F20" s="41"/>
      <c r="G20" s="54"/>
    </row>
    <row r="21" spans="2:7" x14ac:dyDescent="0.3">
      <c r="B21" s="34"/>
      <c r="C21" s="41"/>
      <c r="D21" s="34"/>
      <c r="E21" s="54"/>
      <c r="F21" s="41"/>
      <c r="G21" s="54"/>
    </row>
    <row r="22" spans="2:7" x14ac:dyDescent="0.3">
      <c r="B22" s="34"/>
      <c r="C22" s="41"/>
      <c r="D22" s="34"/>
      <c r="E22" s="54"/>
      <c r="F22" s="41"/>
      <c r="G22" s="54"/>
    </row>
    <row r="23" spans="2:7" x14ac:dyDescent="0.3">
      <c r="B23" s="34"/>
      <c r="C23" s="41"/>
      <c r="D23" s="34"/>
      <c r="E23" s="54"/>
      <c r="F23" s="41"/>
      <c r="G23" s="54"/>
    </row>
    <row r="24" spans="2:7" x14ac:dyDescent="0.3">
      <c r="B24" s="34"/>
      <c r="C24" s="41"/>
      <c r="D24" s="34"/>
      <c r="E24" s="54"/>
      <c r="F24" s="41"/>
      <c r="G24" s="54"/>
    </row>
    <row r="25" spans="2:7" x14ac:dyDescent="0.3">
      <c r="B25" s="34"/>
      <c r="C25" s="41"/>
      <c r="D25" s="34"/>
      <c r="E25" s="54"/>
      <c r="F25" s="41"/>
      <c r="G25" s="54"/>
    </row>
    <row r="26" spans="2:7" x14ac:dyDescent="0.3">
      <c r="B26" s="34"/>
      <c r="C26" s="41"/>
      <c r="D26" s="34"/>
      <c r="E26" s="54"/>
      <c r="F26" s="41"/>
      <c r="G26" s="54"/>
    </row>
    <row r="27" spans="2:7" x14ac:dyDescent="0.3">
      <c r="B27" s="34"/>
      <c r="C27" s="41"/>
      <c r="D27" s="34"/>
      <c r="E27" s="54"/>
      <c r="F27" s="41"/>
      <c r="G27" s="54"/>
    </row>
    <row r="28" spans="2:7" x14ac:dyDescent="0.3">
      <c r="B28" s="34"/>
      <c r="C28" s="41"/>
      <c r="D28" s="34"/>
      <c r="E28" s="54"/>
      <c r="F28" s="41"/>
      <c r="G28" s="54"/>
    </row>
    <row r="29" spans="2:7" x14ac:dyDescent="0.3">
      <c r="B29" s="34"/>
      <c r="C29" s="41"/>
      <c r="D29" s="34"/>
      <c r="E29" s="54"/>
      <c r="F29" s="41"/>
      <c r="G29" s="54"/>
    </row>
    <row r="30" spans="2:7" x14ac:dyDescent="0.3">
      <c r="B30" s="34"/>
      <c r="C30" s="41"/>
      <c r="D30" s="34"/>
      <c r="E30" s="54"/>
      <c r="F30" s="41"/>
      <c r="G30" s="54"/>
    </row>
    <row r="31" spans="2:7" x14ac:dyDescent="0.3">
      <c r="B31" s="34"/>
      <c r="C31" s="41"/>
      <c r="D31" s="34"/>
      <c r="E31" s="54"/>
      <c r="F31" s="41"/>
      <c r="G31" s="54"/>
    </row>
    <row r="32" spans="2:7" x14ac:dyDescent="0.3">
      <c r="B32" s="34"/>
      <c r="C32" s="41"/>
      <c r="D32" s="34"/>
      <c r="E32" s="54"/>
      <c r="F32" s="41"/>
      <c r="G32" s="54"/>
    </row>
    <row r="33" spans="2:7" x14ac:dyDescent="0.3">
      <c r="B33" s="34"/>
      <c r="C33" s="41"/>
      <c r="D33" s="34"/>
      <c r="E33" s="54"/>
      <c r="F33" s="41"/>
      <c r="G33" s="54"/>
    </row>
    <row r="34" spans="2:7" x14ac:dyDescent="0.3">
      <c r="B34" s="34"/>
      <c r="C34" s="41"/>
      <c r="D34" s="34"/>
      <c r="E34" s="54"/>
      <c r="F34" s="41"/>
      <c r="G34" s="54"/>
    </row>
    <row r="35" spans="2:7" x14ac:dyDescent="0.3">
      <c r="B35" s="34"/>
      <c r="C35" s="41"/>
      <c r="D35" s="34"/>
      <c r="E35" s="54"/>
      <c r="F35" s="41"/>
      <c r="G35" s="54"/>
    </row>
    <row r="36" spans="2:7" x14ac:dyDescent="0.3">
      <c r="B36" s="34"/>
      <c r="C36" s="41"/>
      <c r="D36" s="34"/>
      <c r="E36" s="54"/>
      <c r="F36" s="41"/>
      <c r="G36" s="54"/>
    </row>
    <row r="37" spans="2:7" x14ac:dyDescent="0.3">
      <c r="B37" s="34"/>
      <c r="C37" s="41"/>
      <c r="D37" s="34"/>
      <c r="E37" s="54"/>
      <c r="F37" s="41"/>
      <c r="G37" s="54"/>
    </row>
    <row r="38" spans="2:7" x14ac:dyDescent="0.3">
      <c r="B38" s="34"/>
      <c r="C38" s="41"/>
      <c r="D38" s="34"/>
      <c r="E38" s="54"/>
      <c r="F38" s="41"/>
      <c r="G38" s="54"/>
    </row>
    <row r="39" spans="2:7" x14ac:dyDescent="0.3">
      <c r="B39" s="34"/>
      <c r="C39" s="41"/>
      <c r="D39" s="34"/>
      <c r="E39" s="54"/>
      <c r="F39" s="41"/>
      <c r="G39" s="54"/>
    </row>
    <row r="40" spans="2:7" x14ac:dyDescent="0.3">
      <c r="B40" s="34"/>
      <c r="C40" s="41"/>
      <c r="D40" s="34"/>
      <c r="E40" s="54"/>
      <c r="F40" s="41"/>
      <c r="G40" s="54"/>
    </row>
    <row r="41" spans="2:7" x14ac:dyDescent="0.3">
      <c r="B41" s="34"/>
      <c r="C41" s="41"/>
      <c r="D41" s="34"/>
      <c r="E41" s="54"/>
      <c r="F41" s="41"/>
      <c r="G41" s="54"/>
    </row>
    <row r="42" spans="2:7" x14ac:dyDescent="0.3">
      <c r="B42" s="34"/>
      <c r="C42" s="41"/>
      <c r="D42" s="34"/>
      <c r="E42" s="54"/>
      <c r="F42" s="41"/>
      <c r="G42" s="54"/>
    </row>
    <row r="43" spans="2:7" x14ac:dyDescent="0.3">
      <c r="B43" s="34"/>
      <c r="C43" s="41"/>
      <c r="D43" s="34"/>
      <c r="E43" s="54"/>
      <c r="F43" s="41"/>
      <c r="G43" s="54"/>
    </row>
    <row r="44" spans="2:7" x14ac:dyDescent="0.3">
      <c r="B44" s="34"/>
      <c r="C44" s="41"/>
      <c r="D44" s="34"/>
      <c r="E44" s="54"/>
      <c r="F44" s="41"/>
      <c r="G44" s="54"/>
    </row>
    <row r="45" spans="2:7" x14ac:dyDescent="0.3">
      <c r="B45" s="34"/>
      <c r="C45" s="41"/>
      <c r="D45" s="34"/>
      <c r="E45" s="54"/>
      <c r="F45" s="41"/>
      <c r="G45" s="54"/>
    </row>
    <row r="46" spans="2:7" x14ac:dyDescent="0.3">
      <c r="B46" s="34"/>
      <c r="C46" s="41"/>
      <c r="D46" s="34"/>
      <c r="E46" s="54"/>
      <c r="F46" s="41"/>
      <c r="G46" s="54"/>
    </row>
    <row r="47" spans="2:7" x14ac:dyDescent="0.3">
      <c r="B47" s="34"/>
      <c r="C47" s="41"/>
      <c r="D47" s="34"/>
      <c r="E47" s="54"/>
      <c r="F47" s="41"/>
      <c r="G47" s="54"/>
    </row>
    <row r="48" spans="2:7" x14ac:dyDescent="0.3">
      <c r="B48" s="34"/>
      <c r="C48" s="41"/>
      <c r="D48" s="34"/>
      <c r="E48" s="54"/>
      <c r="F48" s="41"/>
      <c r="G48" s="54"/>
    </row>
    <row r="49" spans="2:7" x14ac:dyDescent="0.3">
      <c r="B49" s="34"/>
      <c r="C49" s="41"/>
      <c r="D49" s="34"/>
      <c r="E49" s="54"/>
      <c r="F49" s="41"/>
      <c r="G49" s="54"/>
    </row>
    <row r="50" spans="2:7" x14ac:dyDescent="0.3">
      <c r="B50" s="34"/>
      <c r="C50" s="41"/>
      <c r="D50" s="34"/>
      <c r="E50" s="54"/>
      <c r="F50" s="41"/>
      <c r="G50" s="54"/>
    </row>
    <row r="51" spans="2:7" x14ac:dyDescent="0.3">
      <c r="B51" s="34"/>
      <c r="C51" s="41"/>
      <c r="D51" s="34"/>
      <c r="E51" s="54"/>
      <c r="F51" s="41"/>
      <c r="G51" s="54"/>
    </row>
    <row r="52" spans="2:7" x14ac:dyDescent="0.3">
      <c r="B52" s="34"/>
      <c r="C52" s="41"/>
      <c r="D52" s="34"/>
      <c r="E52" s="54"/>
      <c r="F52" s="41"/>
      <c r="G52" s="54"/>
    </row>
    <row r="53" spans="2:7" x14ac:dyDescent="0.3">
      <c r="B53" s="34"/>
      <c r="C53" s="41"/>
      <c r="D53" s="34"/>
      <c r="E53" s="54"/>
      <c r="F53" s="41"/>
      <c r="G53" s="54"/>
    </row>
    <row r="54" spans="2:7" x14ac:dyDescent="0.3">
      <c r="B54" s="34"/>
      <c r="C54" s="41"/>
      <c r="D54" s="34"/>
      <c r="E54" s="54"/>
      <c r="F54" s="41"/>
      <c r="G54" s="54"/>
    </row>
    <row r="55" spans="2:7" x14ac:dyDescent="0.3">
      <c r="B55" s="34"/>
      <c r="C55" s="41"/>
      <c r="D55" s="34"/>
      <c r="E55" s="54"/>
      <c r="F55" s="41"/>
      <c r="G55" s="54"/>
    </row>
    <row r="56" spans="2:7" x14ac:dyDescent="0.3">
      <c r="B56" s="34"/>
      <c r="C56" s="41"/>
      <c r="D56" s="34"/>
      <c r="E56" s="54"/>
      <c r="F56" s="41"/>
      <c r="G56" s="54"/>
    </row>
    <row r="57" spans="2:7" x14ac:dyDescent="0.3">
      <c r="B57" s="34"/>
      <c r="C57" s="41"/>
      <c r="D57" s="34"/>
      <c r="E57" s="54"/>
      <c r="F57" s="41"/>
      <c r="G57" s="54"/>
    </row>
    <row r="58" spans="2:7" x14ac:dyDescent="0.3">
      <c r="B58" s="34"/>
      <c r="C58" s="41"/>
      <c r="D58" s="34"/>
      <c r="E58" s="54"/>
      <c r="F58" s="41"/>
      <c r="G58" s="54"/>
    </row>
    <row r="59" spans="2:7" x14ac:dyDescent="0.3">
      <c r="B59" s="34"/>
      <c r="C59" s="41"/>
      <c r="D59" s="34"/>
      <c r="E59" s="54"/>
      <c r="F59" s="41"/>
      <c r="G59" s="54"/>
    </row>
    <row r="60" spans="2:7" x14ac:dyDescent="0.3">
      <c r="B60" s="34"/>
      <c r="C60" s="41"/>
      <c r="D60" s="34"/>
      <c r="E60" s="54"/>
      <c r="F60" s="41"/>
      <c r="G60" s="54"/>
    </row>
    <row r="61" spans="2:7" x14ac:dyDescent="0.3">
      <c r="B61" s="34"/>
      <c r="C61" s="41"/>
      <c r="D61" s="34"/>
      <c r="E61" s="54"/>
      <c r="F61" s="41"/>
      <c r="G61" s="54"/>
    </row>
    <row r="62" spans="2:7" x14ac:dyDescent="0.3">
      <c r="B62" s="34"/>
      <c r="C62" s="41"/>
      <c r="D62" s="34"/>
      <c r="E62" s="54"/>
      <c r="F62" s="41"/>
      <c r="G62" s="54"/>
    </row>
    <row r="63" spans="2:7" x14ac:dyDescent="0.3">
      <c r="B63" s="34"/>
      <c r="C63" s="41"/>
      <c r="D63" s="34"/>
      <c r="E63" s="54"/>
      <c r="F63" s="41"/>
      <c r="G63" s="54"/>
    </row>
    <row r="64" spans="2:7" x14ac:dyDescent="0.3">
      <c r="B64" s="34"/>
      <c r="C64" s="41"/>
      <c r="D64" s="34"/>
      <c r="E64" s="54"/>
      <c r="F64" s="41"/>
      <c r="G64" s="54"/>
    </row>
    <row r="65" spans="2:7" x14ac:dyDescent="0.3">
      <c r="B65" s="34"/>
      <c r="C65" s="41"/>
      <c r="D65" s="34"/>
      <c r="E65" s="54"/>
      <c r="F65" s="41"/>
      <c r="G65" s="54"/>
    </row>
    <row r="66" spans="2:7" x14ac:dyDescent="0.3">
      <c r="B66" s="34"/>
      <c r="C66" s="41"/>
      <c r="D66" s="34"/>
      <c r="E66" s="54"/>
      <c r="F66" s="41"/>
      <c r="G66" s="54"/>
    </row>
    <row r="67" spans="2:7" x14ac:dyDescent="0.3">
      <c r="B67" s="34"/>
      <c r="C67" s="41"/>
      <c r="D67" s="34"/>
      <c r="E67" s="54"/>
      <c r="F67" s="41"/>
      <c r="G67" s="54"/>
    </row>
    <row r="68" spans="2:7" x14ac:dyDescent="0.3">
      <c r="B68" s="34"/>
      <c r="C68" s="41"/>
      <c r="D68" s="34"/>
      <c r="E68" s="54"/>
      <c r="F68" s="41"/>
      <c r="G68" s="54"/>
    </row>
    <row r="69" spans="2:7" x14ac:dyDescent="0.3">
      <c r="B69" s="34"/>
      <c r="C69" s="41"/>
      <c r="D69" s="34"/>
      <c r="E69" s="54"/>
      <c r="F69" s="41"/>
      <c r="G69" s="54"/>
    </row>
    <row r="70" spans="2:7" x14ac:dyDescent="0.3">
      <c r="B70" s="34"/>
      <c r="C70" s="41"/>
      <c r="D70" s="34"/>
      <c r="E70" s="54"/>
      <c r="F70" s="41"/>
      <c r="G70" s="54"/>
    </row>
    <row r="71" spans="2:7" x14ac:dyDescent="0.3">
      <c r="B71" s="34"/>
      <c r="C71" s="41"/>
      <c r="D71" s="34"/>
      <c r="E71" s="54"/>
      <c r="F71" s="41"/>
      <c r="G71" s="54"/>
    </row>
    <row r="72" spans="2:7" x14ac:dyDescent="0.3">
      <c r="B72" s="34"/>
      <c r="C72" s="41"/>
      <c r="D72" s="34"/>
      <c r="E72" s="54"/>
      <c r="F72" s="41"/>
      <c r="G72" s="54"/>
    </row>
    <row r="73" spans="2:7" x14ac:dyDescent="0.3">
      <c r="B73" s="34"/>
      <c r="C73" s="41"/>
      <c r="D73" s="34"/>
      <c r="E73" s="54"/>
      <c r="F73" s="41"/>
      <c r="G73" s="54"/>
    </row>
    <row r="74" spans="2:7" x14ac:dyDescent="0.3">
      <c r="B74" s="34"/>
      <c r="C74" s="41"/>
      <c r="D74" s="34"/>
      <c r="E74" s="54"/>
      <c r="F74" s="41"/>
      <c r="G74" s="54"/>
    </row>
    <row r="75" spans="2:7" x14ac:dyDescent="0.3">
      <c r="B75" s="34"/>
      <c r="C75" s="41"/>
      <c r="D75" s="34"/>
      <c r="E75" s="54"/>
      <c r="F75" s="41"/>
      <c r="G75" s="54"/>
    </row>
    <row r="76" spans="2:7" x14ac:dyDescent="0.3">
      <c r="B76" s="34"/>
      <c r="C76" s="41"/>
      <c r="D76" s="34"/>
      <c r="E76" s="54"/>
      <c r="F76" s="41"/>
      <c r="G76" s="54"/>
    </row>
    <row r="77" spans="2:7" x14ac:dyDescent="0.3">
      <c r="B77" s="34"/>
      <c r="C77" s="41"/>
      <c r="D77" s="34"/>
      <c r="E77" s="54"/>
      <c r="F77" s="41"/>
      <c r="G77" s="54"/>
    </row>
    <row r="78" spans="2:7" x14ac:dyDescent="0.3">
      <c r="B78" s="34"/>
      <c r="C78" s="41"/>
      <c r="D78" s="34"/>
      <c r="E78" s="54"/>
      <c r="F78" s="41"/>
      <c r="G78" s="54"/>
    </row>
    <row r="79" spans="2:7" x14ac:dyDescent="0.3">
      <c r="B79" s="34"/>
      <c r="C79" s="41"/>
      <c r="D79" s="34"/>
      <c r="E79" s="54"/>
      <c r="F79" s="41"/>
      <c r="G79" s="54"/>
    </row>
    <row r="80" spans="2:7" x14ac:dyDescent="0.3">
      <c r="B80" s="34"/>
      <c r="C80" s="41"/>
      <c r="D80" s="34"/>
      <c r="E80" s="54"/>
      <c r="F80" s="41"/>
      <c r="G80" s="54"/>
    </row>
    <row r="81" spans="2:7" x14ac:dyDescent="0.3">
      <c r="B81" s="34"/>
      <c r="C81" s="41"/>
      <c r="D81" s="34"/>
      <c r="E81" s="54"/>
      <c r="F81" s="41"/>
      <c r="G81" s="54"/>
    </row>
    <row r="82" spans="2:7" x14ac:dyDescent="0.3">
      <c r="B82" s="34"/>
      <c r="C82" s="41"/>
      <c r="D82" s="34"/>
      <c r="E82" s="54"/>
      <c r="F82" s="41"/>
      <c r="G82" s="54"/>
    </row>
    <row r="83" spans="2:7" x14ac:dyDescent="0.3">
      <c r="B83" s="34"/>
      <c r="C83" s="41"/>
      <c r="D83" s="34"/>
      <c r="E83" s="54"/>
      <c r="F83" s="41"/>
      <c r="G83" s="54"/>
    </row>
    <row r="84" spans="2:7" x14ac:dyDescent="0.3">
      <c r="B84" s="34"/>
      <c r="C84" s="41"/>
      <c r="D84" s="34"/>
      <c r="E84" s="54"/>
      <c r="F84" s="41"/>
      <c r="G84" s="54"/>
    </row>
    <row r="85" spans="2:7" x14ac:dyDescent="0.3">
      <c r="B85" s="34"/>
      <c r="C85" s="41"/>
      <c r="D85" s="34"/>
      <c r="E85" s="54"/>
      <c r="F85" s="41"/>
      <c r="G85" s="54"/>
    </row>
    <row r="86" spans="2:7" x14ac:dyDescent="0.3">
      <c r="B86" s="34"/>
      <c r="C86" s="41"/>
      <c r="D86" s="34"/>
      <c r="E86" s="54"/>
      <c r="F86" s="41"/>
      <c r="G86" s="54"/>
    </row>
    <row r="87" spans="2:7" x14ac:dyDescent="0.3">
      <c r="B87" s="34"/>
      <c r="C87" s="41"/>
      <c r="D87" s="34"/>
      <c r="E87" s="54"/>
      <c r="F87" s="41"/>
      <c r="G87" s="54"/>
    </row>
    <row r="88" spans="2:7" x14ac:dyDescent="0.3">
      <c r="B88" s="34"/>
      <c r="C88" s="41"/>
      <c r="D88" s="34"/>
      <c r="E88" s="54"/>
      <c r="F88" s="41"/>
      <c r="G88" s="54"/>
    </row>
    <row r="89" spans="2:7" x14ac:dyDescent="0.3">
      <c r="B89" s="34"/>
      <c r="C89" s="41"/>
      <c r="D89" s="34"/>
      <c r="E89" s="54"/>
      <c r="F89" s="41"/>
      <c r="G89" s="54"/>
    </row>
    <row r="90" spans="2:7" x14ac:dyDescent="0.3">
      <c r="B90" s="34"/>
      <c r="C90" s="41"/>
      <c r="D90" s="34"/>
      <c r="E90" s="54"/>
      <c r="F90" s="41"/>
      <c r="G90" s="54"/>
    </row>
    <row r="91" spans="2:7" x14ac:dyDescent="0.3">
      <c r="B91" s="34"/>
      <c r="C91" s="41"/>
      <c r="D91" s="34"/>
      <c r="E91" s="54"/>
      <c r="F91" s="41"/>
      <c r="G91" s="54"/>
    </row>
    <row r="92" spans="2:7" x14ac:dyDescent="0.3">
      <c r="B92" s="34"/>
      <c r="C92" s="41"/>
      <c r="D92" s="34"/>
      <c r="E92" s="54"/>
      <c r="F92" s="41"/>
      <c r="G92" s="54"/>
    </row>
    <row r="93" spans="2:7" x14ac:dyDescent="0.3">
      <c r="B93" s="34"/>
      <c r="C93" s="41"/>
      <c r="D93" s="34"/>
      <c r="E93" s="54"/>
      <c r="F93" s="41"/>
      <c r="G93" s="54"/>
    </row>
    <row r="94" spans="2:7" x14ac:dyDescent="0.3">
      <c r="B94" s="34"/>
      <c r="C94" s="41"/>
      <c r="D94" s="34"/>
      <c r="E94" s="54"/>
      <c r="F94" s="41"/>
      <c r="G94" s="54"/>
    </row>
    <row r="95" spans="2:7" x14ac:dyDescent="0.3">
      <c r="B95" s="34"/>
      <c r="C95" s="41"/>
      <c r="D95" s="34"/>
      <c r="E95" s="54"/>
      <c r="F95" s="41"/>
      <c r="G95" s="54"/>
    </row>
    <row r="96" spans="2:7" x14ac:dyDescent="0.3">
      <c r="B96" s="34"/>
      <c r="C96" s="41"/>
      <c r="D96" s="34"/>
      <c r="E96" s="54"/>
      <c r="F96" s="41"/>
      <c r="G96" s="54"/>
    </row>
    <row r="97" spans="2:7" x14ac:dyDescent="0.3">
      <c r="B97" s="34"/>
      <c r="C97" s="41"/>
      <c r="D97" s="34"/>
      <c r="E97" s="54"/>
      <c r="F97" s="41"/>
      <c r="G97" s="54"/>
    </row>
    <row r="98" spans="2:7" x14ac:dyDescent="0.3">
      <c r="B98" s="34"/>
      <c r="C98" s="41"/>
      <c r="D98" s="34"/>
      <c r="E98" s="54"/>
      <c r="F98" s="41"/>
      <c r="G98" s="54"/>
    </row>
    <row r="99" spans="2:7" x14ac:dyDescent="0.3">
      <c r="B99" s="34"/>
      <c r="C99" s="41"/>
      <c r="D99" s="34"/>
      <c r="E99" s="54"/>
      <c r="F99" s="41"/>
      <c r="G99" s="54"/>
    </row>
    <row r="100" spans="2:7" x14ac:dyDescent="0.3">
      <c r="B100" s="34"/>
      <c r="C100" s="41"/>
      <c r="D100" s="34"/>
      <c r="E100" s="54"/>
      <c r="F100" s="41"/>
      <c r="G100" s="54"/>
    </row>
    <row r="101" spans="2:7" x14ac:dyDescent="0.3">
      <c r="B101" s="34"/>
      <c r="C101" s="41"/>
      <c r="D101" s="34"/>
      <c r="E101" s="54"/>
      <c r="F101" s="41"/>
      <c r="G101" s="54"/>
    </row>
    <row r="102" spans="2:7" x14ac:dyDescent="0.3">
      <c r="B102" s="34"/>
      <c r="C102" s="41"/>
      <c r="D102" s="34"/>
      <c r="E102" s="54"/>
      <c r="F102" s="41"/>
      <c r="G102" s="54"/>
    </row>
    <row r="103" spans="2:7" x14ac:dyDescent="0.3">
      <c r="B103" s="34"/>
      <c r="C103" s="41"/>
      <c r="D103" s="34"/>
      <c r="E103" s="54"/>
      <c r="F103" s="41"/>
      <c r="G103" s="54"/>
    </row>
    <row r="104" spans="2:7" x14ac:dyDescent="0.3">
      <c r="B104" s="34"/>
      <c r="C104" s="41"/>
      <c r="D104" s="34"/>
      <c r="E104" s="54"/>
      <c r="F104" s="41"/>
      <c r="G104" s="54"/>
    </row>
    <row r="105" spans="2:7" x14ac:dyDescent="0.3">
      <c r="B105" s="34"/>
      <c r="C105" s="41"/>
      <c r="D105" s="34"/>
      <c r="E105" s="54"/>
      <c r="F105" s="41"/>
      <c r="G105" s="54"/>
    </row>
    <row r="106" spans="2:7" x14ac:dyDescent="0.3">
      <c r="B106" s="34"/>
      <c r="C106" s="41"/>
      <c r="D106" s="34"/>
      <c r="E106" s="54"/>
      <c r="F106" s="41"/>
      <c r="G106" s="54"/>
    </row>
    <row r="107" spans="2:7" x14ac:dyDescent="0.3">
      <c r="B107" s="34"/>
      <c r="C107" s="41"/>
      <c r="D107" s="34"/>
      <c r="E107" s="54"/>
      <c r="F107" s="41"/>
      <c r="G107" s="54"/>
    </row>
    <row r="108" spans="2:7" x14ac:dyDescent="0.3">
      <c r="B108" s="34"/>
      <c r="C108" s="41"/>
      <c r="D108" s="34"/>
      <c r="E108" s="54"/>
      <c r="F108" s="41"/>
      <c r="G108" s="54"/>
    </row>
    <row r="109" spans="2:7" x14ac:dyDescent="0.3">
      <c r="B109" s="34"/>
      <c r="C109" s="41"/>
      <c r="D109" s="34"/>
      <c r="E109" s="54"/>
      <c r="F109" s="41"/>
      <c r="G109" s="54"/>
    </row>
    <row r="110" spans="2:7" x14ac:dyDescent="0.3">
      <c r="B110" s="34"/>
      <c r="C110" s="41"/>
      <c r="D110" s="34"/>
      <c r="E110" s="54"/>
      <c r="F110" s="41"/>
      <c r="G110" s="54"/>
    </row>
    <row r="111" spans="2:7" x14ac:dyDescent="0.3">
      <c r="B111" s="34"/>
      <c r="C111" s="41"/>
      <c r="D111" s="34"/>
      <c r="E111" s="54"/>
      <c r="F111" s="41"/>
      <c r="G111" s="54"/>
    </row>
    <row r="112" spans="2:7" x14ac:dyDescent="0.3">
      <c r="B112" s="34"/>
      <c r="C112" s="41"/>
      <c r="D112" s="34"/>
      <c r="E112" s="54"/>
      <c r="F112" s="41"/>
      <c r="G112" s="54"/>
    </row>
    <row r="113" spans="2:7" x14ac:dyDescent="0.3">
      <c r="B113" s="34"/>
      <c r="C113" s="41"/>
      <c r="D113" s="34"/>
      <c r="E113" s="54"/>
      <c r="F113" s="41"/>
      <c r="G113" s="54"/>
    </row>
    <row r="114" spans="2:7" x14ac:dyDescent="0.3">
      <c r="B114" s="34"/>
      <c r="C114" s="41"/>
      <c r="D114" s="34"/>
      <c r="E114" s="54"/>
      <c r="F114" s="41"/>
      <c r="G114" s="54"/>
    </row>
    <row r="115" spans="2:7" x14ac:dyDescent="0.3">
      <c r="B115" s="34"/>
      <c r="C115" s="41"/>
      <c r="D115" s="34"/>
      <c r="E115" s="54"/>
      <c r="F115" s="41"/>
      <c r="G115" s="54"/>
    </row>
    <row r="116" spans="2:7" x14ac:dyDescent="0.3">
      <c r="B116" s="34"/>
      <c r="C116" s="41"/>
      <c r="D116" s="34"/>
      <c r="E116" s="54"/>
      <c r="F116" s="41"/>
      <c r="G116" s="54"/>
    </row>
    <row r="117" spans="2:7" x14ac:dyDescent="0.3">
      <c r="B117" s="34"/>
      <c r="C117" s="41"/>
      <c r="D117" s="34"/>
      <c r="E117" s="54"/>
      <c r="F117" s="41"/>
      <c r="G117" s="54"/>
    </row>
    <row r="118" spans="2:7" x14ac:dyDescent="0.3">
      <c r="B118" s="34"/>
      <c r="C118" s="41"/>
      <c r="D118" s="34"/>
      <c r="E118" s="54"/>
      <c r="F118" s="41"/>
      <c r="G118" s="54"/>
    </row>
    <row r="119" spans="2:7" x14ac:dyDescent="0.3">
      <c r="B119" s="34"/>
      <c r="C119" s="41"/>
      <c r="D119" s="34"/>
      <c r="E119" s="54"/>
      <c r="F119" s="41"/>
      <c r="G119" s="54"/>
    </row>
    <row r="120" spans="2:7" x14ac:dyDescent="0.3">
      <c r="B120" s="34"/>
      <c r="C120" s="41"/>
      <c r="D120" s="34"/>
      <c r="E120" s="54"/>
      <c r="F120" s="41"/>
      <c r="G120" s="54"/>
    </row>
    <row r="121" spans="2:7" x14ac:dyDescent="0.3">
      <c r="B121" s="34"/>
      <c r="C121" s="41"/>
      <c r="D121" s="34"/>
      <c r="E121" s="54"/>
      <c r="F121" s="41"/>
      <c r="G121" s="54"/>
    </row>
    <row r="122" spans="2:7" x14ac:dyDescent="0.3">
      <c r="B122" s="34"/>
      <c r="C122" s="41"/>
      <c r="D122" s="34"/>
      <c r="E122" s="54"/>
      <c r="F122" s="41"/>
      <c r="G122" s="54"/>
    </row>
    <row r="123" spans="2:7" x14ac:dyDescent="0.3">
      <c r="B123" s="34"/>
      <c r="C123" s="41"/>
      <c r="D123" s="34"/>
      <c r="E123" s="54"/>
      <c r="F123" s="41"/>
      <c r="G123" s="54"/>
    </row>
    <row r="124" spans="2:7" x14ac:dyDescent="0.3">
      <c r="B124" s="34"/>
      <c r="C124" s="41"/>
      <c r="D124" s="34"/>
      <c r="E124" s="54"/>
      <c r="F124" s="41"/>
      <c r="G124" s="54"/>
    </row>
    <row r="125" spans="2:7" x14ac:dyDescent="0.3">
      <c r="B125" s="34"/>
      <c r="C125" s="41"/>
      <c r="D125" s="34"/>
      <c r="E125" s="54"/>
      <c r="F125" s="41"/>
      <c r="G125" s="54"/>
    </row>
    <row r="126" spans="2:7" x14ac:dyDescent="0.3">
      <c r="B126" s="34"/>
      <c r="C126" s="41"/>
      <c r="D126" s="34"/>
      <c r="E126" s="54"/>
      <c r="F126" s="41"/>
      <c r="G126" s="54"/>
    </row>
    <row r="127" spans="2:7" x14ac:dyDescent="0.3">
      <c r="B127" s="34"/>
      <c r="C127" s="41"/>
      <c r="D127" s="34"/>
      <c r="E127" s="54"/>
      <c r="F127" s="41"/>
      <c r="G127" s="54"/>
    </row>
    <row r="128" spans="2:7" x14ac:dyDescent="0.3">
      <c r="B128" s="34"/>
      <c r="C128" s="41"/>
      <c r="D128" s="34"/>
      <c r="E128" s="54"/>
      <c r="F128" s="41"/>
      <c r="G128" s="54"/>
    </row>
    <row r="129" spans="2:7" x14ac:dyDescent="0.3">
      <c r="B129" s="34"/>
      <c r="C129" s="41"/>
      <c r="D129" s="34"/>
      <c r="E129" s="54"/>
      <c r="F129" s="41"/>
      <c r="G129" s="54"/>
    </row>
    <row r="130" spans="2:7" x14ac:dyDescent="0.3">
      <c r="B130" s="34"/>
      <c r="C130" s="41"/>
      <c r="D130" s="34"/>
      <c r="E130" s="54"/>
      <c r="F130" s="41"/>
      <c r="G130" s="54"/>
    </row>
    <row r="131" spans="2:7" x14ac:dyDescent="0.3">
      <c r="B131" s="34"/>
      <c r="C131" s="41"/>
      <c r="D131" s="34"/>
      <c r="E131" s="54"/>
      <c r="F131" s="41"/>
      <c r="G131" s="54"/>
    </row>
    <row r="132" spans="2:7" x14ac:dyDescent="0.3">
      <c r="B132" s="34"/>
      <c r="C132" s="41"/>
      <c r="D132" s="34"/>
      <c r="E132" s="54"/>
      <c r="F132" s="41"/>
      <c r="G132" s="54"/>
    </row>
    <row r="133" spans="2:7" x14ac:dyDescent="0.3">
      <c r="B133" s="34"/>
      <c r="C133" s="41"/>
      <c r="D133" s="34"/>
      <c r="E133" s="54"/>
      <c r="F133" s="41"/>
      <c r="G133" s="54"/>
    </row>
    <row r="134" spans="2:7" x14ac:dyDescent="0.3">
      <c r="B134" s="34"/>
      <c r="C134" s="41"/>
      <c r="D134" s="34"/>
      <c r="E134" s="54"/>
      <c r="F134" s="41"/>
      <c r="G134" s="54"/>
    </row>
    <row r="135" spans="2:7" x14ac:dyDescent="0.3">
      <c r="B135" s="34"/>
      <c r="C135" s="41"/>
      <c r="D135" s="34"/>
      <c r="E135" s="54"/>
      <c r="F135" s="41"/>
      <c r="G135" s="54"/>
    </row>
    <row r="136" spans="2:7" x14ac:dyDescent="0.3">
      <c r="B136" s="34"/>
      <c r="C136" s="41"/>
      <c r="D136" s="34"/>
      <c r="E136" s="54"/>
      <c r="F136" s="41"/>
      <c r="G136" s="54"/>
    </row>
    <row r="137" spans="2:7" x14ac:dyDescent="0.3">
      <c r="B137" s="34"/>
      <c r="C137" s="41"/>
      <c r="D137" s="34"/>
      <c r="E137" s="54"/>
      <c r="F137" s="41"/>
      <c r="G137" s="54"/>
    </row>
    <row r="138" spans="2:7" x14ac:dyDescent="0.3">
      <c r="B138" s="34"/>
      <c r="C138" s="41"/>
      <c r="D138" s="34"/>
      <c r="E138" s="54"/>
      <c r="F138" s="41"/>
      <c r="G138" s="54"/>
    </row>
    <row r="139" spans="2:7" x14ac:dyDescent="0.3">
      <c r="B139" s="34"/>
      <c r="C139" s="41"/>
      <c r="D139" s="34"/>
      <c r="E139" s="54"/>
      <c r="F139" s="41"/>
      <c r="G139" s="54"/>
    </row>
    <row r="140" spans="2:7" x14ac:dyDescent="0.3">
      <c r="B140" s="34"/>
      <c r="C140" s="41"/>
      <c r="D140" s="34"/>
      <c r="E140" s="54"/>
      <c r="F140" s="41"/>
      <c r="G140" s="54"/>
    </row>
    <row r="141" spans="2:7" x14ac:dyDescent="0.3">
      <c r="B141" s="34"/>
      <c r="C141" s="41"/>
      <c r="D141" s="34"/>
      <c r="E141" s="54"/>
      <c r="F141" s="41"/>
      <c r="G141" s="54"/>
    </row>
    <row r="142" spans="2:7" x14ac:dyDescent="0.3">
      <c r="B142" s="34"/>
      <c r="C142" s="41"/>
      <c r="D142" s="34"/>
      <c r="E142" s="54"/>
      <c r="F142" s="41"/>
      <c r="G142" s="54"/>
    </row>
    <row r="143" spans="2:7" x14ac:dyDescent="0.3">
      <c r="B143" s="34"/>
      <c r="C143" s="41"/>
      <c r="D143" s="34"/>
      <c r="E143" s="54"/>
      <c r="F143" s="41"/>
      <c r="G143" s="54"/>
    </row>
    <row r="144" spans="2:7" x14ac:dyDescent="0.3">
      <c r="B144" s="34"/>
      <c r="C144" s="41"/>
      <c r="D144" s="34"/>
      <c r="E144" s="54"/>
      <c r="F144" s="41"/>
      <c r="G144" s="54"/>
    </row>
    <row r="145" spans="2:7" x14ac:dyDescent="0.3">
      <c r="B145" s="34"/>
      <c r="C145" s="41"/>
      <c r="D145" s="34"/>
      <c r="E145" s="54"/>
      <c r="F145" s="41"/>
      <c r="G145" s="54"/>
    </row>
    <row r="146" spans="2:7" x14ac:dyDescent="0.3">
      <c r="B146" s="34"/>
      <c r="C146" s="41"/>
      <c r="D146" s="34"/>
      <c r="E146" s="54"/>
      <c r="F146" s="41"/>
      <c r="G146" s="54"/>
    </row>
    <row r="147" spans="2:7" x14ac:dyDescent="0.3">
      <c r="B147" s="34"/>
      <c r="C147" s="41"/>
      <c r="D147" s="34"/>
      <c r="E147" s="54"/>
      <c r="F147" s="41"/>
      <c r="G147" s="54"/>
    </row>
    <row r="148" spans="2:7" x14ac:dyDescent="0.3">
      <c r="B148" s="34"/>
      <c r="C148" s="41"/>
      <c r="D148" s="34"/>
      <c r="E148" s="54"/>
      <c r="F148" s="41"/>
      <c r="G148" s="54"/>
    </row>
    <row r="149" spans="2:7" x14ac:dyDescent="0.3">
      <c r="B149" s="34"/>
      <c r="C149" s="41"/>
      <c r="D149" s="34"/>
      <c r="E149" s="54"/>
      <c r="F149" s="41"/>
      <c r="G149" s="54"/>
    </row>
    <row r="150" spans="2:7" x14ac:dyDescent="0.3">
      <c r="B150" s="34"/>
      <c r="C150" s="41"/>
      <c r="D150" s="34"/>
      <c r="E150" s="54"/>
      <c r="F150" s="41"/>
      <c r="G150" s="54"/>
    </row>
    <row r="151" spans="2:7" x14ac:dyDescent="0.3">
      <c r="B151" s="34"/>
      <c r="C151" s="41"/>
      <c r="D151" s="34"/>
      <c r="E151" s="54"/>
      <c r="F151" s="41"/>
      <c r="G151" s="54"/>
    </row>
    <row r="152" spans="2:7" x14ac:dyDescent="0.3">
      <c r="B152" s="34"/>
      <c r="C152" s="41"/>
      <c r="D152" s="34"/>
      <c r="E152" s="54"/>
      <c r="F152" s="41"/>
      <c r="G152" s="54"/>
    </row>
    <row r="153" spans="2:7" x14ac:dyDescent="0.3">
      <c r="B153" s="34"/>
      <c r="C153" s="41"/>
      <c r="D153" s="34"/>
      <c r="E153" s="54"/>
      <c r="F153" s="41"/>
      <c r="G153" s="54"/>
    </row>
    <row r="154" spans="2:7" x14ac:dyDescent="0.3">
      <c r="B154" s="34"/>
      <c r="C154" s="41"/>
      <c r="D154" s="34"/>
      <c r="E154" s="54"/>
      <c r="F154" s="41"/>
      <c r="G154" s="54"/>
    </row>
    <row r="155" spans="2:7" x14ac:dyDescent="0.3">
      <c r="B155" s="34"/>
      <c r="C155" s="41"/>
      <c r="D155" s="34"/>
      <c r="E155" s="54"/>
      <c r="F155" s="41"/>
      <c r="G155" s="54"/>
    </row>
    <row r="156" spans="2:7" x14ac:dyDescent="0.3">
      <c r="B156" s="34"/>
      <c r="C156" s="41"/>
      <c r="D156" s="34"/>
      <c r="E156" s="54"/>
      <c r="F156" s="41"/>
      <c r="G156" s="54"/>
    </row>
    <row r="157" spans="2:7" x14ac:dyDescent="0.3">
      <c r="B157" s="34"/>
      <c r="C157" s="41"/>
      <c r="D157" s="34"/>
      <c r="E157" s="54"/>
      <c r="F157" s="41"/>
      <c r="G157" s="54"/>
    </row>
    <row r="158" spans="2:7" x14ac:dyDescent="0.3">
      <c r="B158" s="34"/>
      <c r="C158" s="41"/>
      <c r="D158" s="34"/>
      <c r="E158" s="54"/>
      <c r="F158" s="41"/>
      <c r="G158" s="54"/>
    </row>
    <row r="159" spans="2:7" x14ac:dyDescent="0.3">
      <c r="B159" s="34"/>
      <c r="C159" s="41"/>
      <c r="D159" s="34"/>
      <c r="E159" s="54"/>
      <c r="F159" s="41"/>
      <c r="G159" s="54"/>
    </row>
    <row r="160" spans="2:7" x14ac:dyDescent="0.3">
      <c r="B160" s="34"/>
      <c r="C160" s="41"/>
      <c r="D160" s="34"/>
      <c r="E160" s="54"/>
      <c r="F160" s="41"/>
      <c r="G160" s="54"/>
    </row>
    <row r="161" spans="2:7" x14ac:dyDescent="0.3">
      <c r="B161" s="34"/>
      <c r="C161" s="41"/>
      <c r="D161" s="34"/>
      <c r="E161" s="54"/>
      <c r="F161" s="41"/>
      <c r="G161" s="54"/>
    </row>
    <row r="162" spans="2:7" x14ac:dyDescent="0.3">
      <c r="B162" s="34"/>
      <c r="C162" s="41"/>
      <c r="D162" s="34"/>
      <c r="E162" s="54"/>
      <c r="F162" s="41"/>
      <c r="G162" s="54"/>
    </row>
    <row r="163" spans="2:7" x14ac:dyDescent="0.3">
      <c r="B163" s="34"/>
      <c r="C163" s="41"/>
      <c r="D163" s="34"/>
      <c r="E163" s="54"/>
      <c r="F163" s="41"/>
      <c r="G163" s="54"/>
    </row>
    <row r="164" spans="2:7" x14ac:dyDescent="0.3">
      <c r="B164" s="34"/>
      <c r="C164" s="41"/>
      <c r="D164" s="34"/>
      <c r="E164" s="54"/>
      <c r="F164" s="41"/>
      <c r="G164" s="54"/>
    </row>
    <row r="165" spans="2:7" x14ac:dyDescent="0.3">
      <c r="B165" s="34"/>
      <c r="C165" s="41"/>
      <c r="D165" s="34"/>
      <c r="E165" s="54"/>
      <c r="F165" s="41"/>
      <c r="G165" s="54"/>
    </row>
    <row r="166" spans="2:7" x14ac:dyDescent="0.3">
      <c r="B166" s="34"/>
      <c r="C166" s="41"/>
      <c r="D166" s="34"/>
      <c r="E166" s="54"/>
      <c r="F166" s="41"/>
      <c r="G166" s="54"/>
    </row>
    <row r="167" spans="2:7" x14ac:dyDescent="0.3">
      <c r="B167" s="34"/>
      <c r="C167" s="41"/>
      <c r="D167" s="34"/>
      <c r="E167" s="54"/>
      <c r="F167" s="41"/>
      <c r="G167" s="54"/>
    </row>
    <row r="168" spans="2:7" x14ac:dyDescent="0.3">
      <c r="B168" s="34"/>
      <c r="C168" s="41"/>
      <c r="D168" s="34"/>
      <c r="E168" s="54"/>
      <c r="F168" s="41"/>
      <c r="G168" s="54"/>
    </row>
    <row r="169" spans="2:7" x14ac:dyDescent="0.3">
      <c r="B169" s="34"/>
      <c r="C169" s="41"/>
      <c r="D169" s="34"/>
      <c r="E169" s="54"/>
      <c r="F169" s="41"/>
      <c r="G169" s="54"/>
    </row>
    <row r="170" spans="2:7" x14ac:dyDescent="0.3">
      <c r="B170" s="34"/>
      <c r="C170" s="41"/>
      <c r="D170" s="34"/>
      <c r="E170" s="54"/>
      <c r="F170" s="41"/>
      <c r="G170" s="54"/>
    </row>
    <row r="171" spans="2:7" x14ac:dyDescent="0.3">
      <c r="B171" s="34"/>
      <c r="C171" s="41"/>
      <c r="D171" s="34"/>
      <c r="E171" s="54"/>
      <c r="F171" s="41"/>
      <c r="G171" s="54"/>
    </row>
    <row r="172" spans="2:7" x14ac:dyDescent="0.3">
      <c r="B172" s="34"/>
      <c r="C172" s="41"/>
      <c r="D172" s="34"/>
      <c r="E172" s="54"/>
      <c r="F172" s="41"/>
      <c r="G172" s="54"/>
    </row>
    <row r="173" spans="2:7" x14ac:dyDescent="0.3">
      <c r="B173" s="34"/>
      <c r="C173" s="41"/>
      <c r="D173" s="34"/>
      <c r="E173" s="54"/>
      <c r="F173" s="41"/>
      <c r="G173" s="54"/>
    </row>
    <row r="174" spans="2:7" x14ac:dyDescent="0.3">
      <c r="B174" s="34"/>
      <c r="C174" s="41"/>
      <c r="D174" s="34"/>
      <c r="E174" s="54"/>
      <c r="F174" s="41"/>
      <c r="G174" s="54"/>
    </row>
    <row r="175" spans="2:7" x14ac:dyDescent="0.3">
      <c r="B175" s="34"/>
      <c r="C175" s="41"/>
      <c r="D175" s="34"/>
      <c r="E175" s="54"/>
      <c r="F175" s="41"/>
      <c r="G175" s="54"/>
    </row>
    <row r="176" spans="2:7" x14ac:dyDescent="0.3">
      <c r="B176" s="34"/>
      <c r="C176" s="41"/>
      <c r="D176" s="34"/>
      <c r="E176" s="54"/>
      <c r="F176" s="41"/>
      <c r="G176" s="54"/>
    </row>
    <row r="177" spans="2:7" x14ac:dyDescent="0.3">
      <c r="B177" s="34"/>
      <c r="C177" s="41"/>
      <c r="D177" s="34"/>
      <c r="E177" s="54"/>
      <c r="F177" s="41"/>
      <c r="G177" s="54"/>
    </row>
    <row r="178" spans="2:7" x14ac:dyDescent="0.3">
      <c r="B178" s="34"/>
      <c r="C178" s="41"/>
      <c r="D178" s="34"/>
      <c r="E178" s="54"/>
      <c r="F178" s="41"/>
      <c r="G178" s="54"/>
    </row>
    <row r="179" spans="2:7" x14ac:dyDescent="0.3">
      <c r="B179" s="34"/>
      <c r="C179" s="41"/>
      <c r="D179" s="34"/>
      <c r="E179" s="54"/>
      <c r="F179" s="41"/>
      <c r="G179" s="54"/>
    </row>
    <row r="180" spans="2:7" x14ac:dyDescent="0.3">
      <c r="B180" s="34"/>
      <c r="C180" s="41"/>
      <c r="D180" s="34"/>
      <c r="E180" s="54"/>
      <c r="F180" s="41"/>
      <c r="G180" s="54"/>
    </row>
    <row r="181" spans="2:7" x14ac:dyDescent="0.3">
      <c r="B181" s="34"/>
      <c r="C181" s="41"/>
      <c r="D181" s="34"/>
      <c r="E181" s="54"/>
      <c r="F181" s="41"/>
      <c r="G181" s="54"/>
    </row>
    <row r="182" spans="2:7" x14ac:dyDescent="0.3">
      <c r="B182" s="34"/>
      <c r="C182" s="41"/>
      <c r="D182" s="34"/>
      <c r="E182" s="54"/>
      <c r="F182" s="41"/>
      <c r="G182" s="54"/>
    </row>
    <row r="183" spans="2:7" x14ac:dyDescent="0.3">
      <c r="B183" s="34"/>
      <c r="C183" s="41"/>
      <c r="D183" s="34"/>
      <c r="E183" s="54"/>
      <c r="F183" s="41"/>
      <c r="G183" s="54"/>
    </row>
    <row r="184" spans="2:7" x14ac:dyDescent="0.3">
      <c r="B184" s="34"/>
      <c r="C184" s="41"/>
      <c r="D184" s="34"/>
      <c r="E184" s="54"/>
      <c r="F184" s="41"/>
      <c r="G184" s="54"/>
    </row>
    <row r="185" spans="2:7" x14ac:dyDescent="0.3">
      <c r="B185" s="34"/>
      <c r="C185" s="41"/>
      <c r="D185" s="34"/>
      <c r="E185" s="54"/>
      <c r="F185" s="41"/>
      <c r="G185" s="54"/>
    </row>
    <row r="186" spans="2:7" x14ac:dyDescent="0.3">
      <c r="B186" s="34"/>
      <c r="C186" s="41"/>
      <c r="D186" s="34"/>
      <c r="E186" s="54"/>
      <c r="F186" s="41"/>
      <c r="G186" s="54"/>
    </row>
    <row r="187" spans="2:7" x14ac:dyDescent="0.3">
      <c r="B187" s="34"/>
      <c r="C187" s="41"/>
      <c r="D187" s="34"/>
      <c r="E187" s="54"/>
      <c r="F187" s="41"/>
      <c r="G187" s="54"/>
    </row>
    <row r="188" spans="2:7" x14ac:dyDescent="0.3">
      <c r="B188" s="34"/>
      <c r="C188" s="41"/>
      <c r="D188" s="34"/>
      <c r="E188" s="54"/>
      <c r="F188" s="41"/>
      <c r="G188" s="54"/>
    </row>
    <row r="189" spans="2:7" x14ac:dyDescent="0.3">
      <c r="B189" s="34"/>
      <c r="C189" s="41"/>
      <c r="D189" s="34"/>
      <c r="E189" s="54"/>
      <c r="F189" s="41"/>
      <c r="G189" s="54"/>
    </row>
    <row r="190" spans="2:7" x14ac:dyDescent="0.3">
      <c r="B190" s="34"/>
      <c r="C190" s="41"/>
      <c r="D190" s="34"/>
      <c r="E190" s="54"/>
      <c r="F190" s="41"/>
      <c r="G190" s="54"/>
    </row>
    <row r="191" spans="2:7" x14ac:dyDescent="0.3">
      <c r="B191" s="34"/>
      <c r="C191" s="41"/>
      <c r="D191" s="34"/>
      <c r="E191" s="54"/>
      <c r="F191" s="41"/>
      <c r="G191" s="54"/>
    </row>
    <row r="192" spans="2:7" x14ac:dyDescent="0.3">
      <c r="B192" s="34"/>
      <c r="C192" s="41"/>
      <c r="D192" s="34"/>
      <c r="E192" s="54"/>
      <c r="F192" s="41"/>
      <c r="G192" s="54"/>
    </row>
    <row r="193" spans="2:7" x14ac:dyDescent="0.3">
      <c r="B193" s="34"/>
      <c r="C193" s="41"/>
      <c r="D193" s="34"/>
      <c r="E193" s="54"/>
      <c r="F193" s="41"/>
      <c r="G193" s="54"/>
    </row>
    <row r="194" spans="2:7" x14ac:dyDescent="0.3">
      <c r="B194" s="34"/>
      <c r="C194" s="41"/>
      <c r="D194" s="34"/>
      <c r="E194" s="54"/>
      <c r="F194" s="41"/>
      <c r="G194" s="54"/>
    </row>
    <row r="195" spans="2:7" x14ac:dyDescent="0.3">
      <c r="B195" s="34"/>
      <c r="C195" s="41"/>
      <c r="D195" s="34"/>
      <c r="E195" s="54"/>
      <c r="F195" s="41"/>
      <c r="G195" s="54"/>
    </row>
    <row r="196" spans="2:7" x14ac:dyDescent="0.3">
      <c r="B196" s="34"/>
      <c r="C196" s="41"/>
      <c r="D196" s="34"/>
      <c r="E196" s="54"/>
      <c r="F196" s="41"/>
      <c r="G196" s="54"/>
    </row>
    <row r="197" spans="2:7" x14ac:dyDescent="0.3">
      <c r="B197" s="34"/>
      <c r="C197" s="41"/>
      <c r="D197" s="34"/>
      <c r="E197" s="54"/>
      <c r="F197" s="41"/>
      <c r="G197" s="54"/>
    </row>
    <row r="198" spans="2:7" x14ac:dyDescent="0.3">
      <c r="B198" s="34"/>
      <c r="C198" s="41"/>
      <c r="D198" s="34"/>
      <c r="E198" s="54"/>
      <c r="F198" s="41"/>
      <c r="G198" s="54"/>
    </row>
    <row r="199" spans="2:7" x14ac:dyDescent="0.3">
      <c r="B199" s="34"/>
      <c r="C199" s="41"/>
      <c r="D199" s="34"/>
      <c r="E199" s="54"/>
      <c r="F199" s="41"/>
      <c r="G199" s="54"/>
    </row>
    <row r="200" spans="2:7" x14ac:dyDescent="0.3">
      <c r="B200" s="34"/>
      <c r="C200" s="41"/>
      <c r="D200" s="34"/>
      <c r="E200" s="54"/>
      <c r="F200" s="41"/>
      <c r="G200" s="54"/>
    </row>
    <row r="201" spans="2:7" x14ac:dyDescent="0.3">
      <c r="B201" s="34"/>
      <c r="C201" s="41"/>
      <c r="D201" s="34"/>
      <c r="E201" s="54"/>
      <c r="F201" s="41"/>
      <c r="G201" s="54"/>
    </row>
    <row r="202" spans="2:7" x14ac:dyDescent="0.3">
      <c r="B202" s="34"/>
      <c r="C202" s="41"/>
      <c r="D202" s="34"/>
      <c r="E202" s="54"/>
      <c r="F202" s="41"/>
      <c r="G202" s="54"/>
    </row>
    <row r="203" spans="2:7" x14ac:dyDescent="0.3">
      <c r="B203" s="34"/>
      <c r="C203" s="41"/>
      <c r="D203" s="34"/>
      <c r="E203" s="54"/>
      <c r="F203" s="41"/>
      <c r="G203" s="54"/>
    </row>
    <row r="204" spans="2:7" x14ac:dyDescent="0.3">
      <c r="B204" s="34"/>
      <c r="C204" s="41"/>
      <c r="D204" s="34"/>
      <c r="E204" s="54"/>
      <c r="F204" s="41"/>
      <c r="G204" s="54"/>
    </row>
    <row r="205" spans="2:7" x14ac:dyDescent="0.3">
      <c r="B205" s="34"/>
      <c r="C205" s="41"/>
      <c r="D205" s="34"/>
      <c r="E205" s="54"/>
      <c r="F205" s="41"/>
      <c r="G205" s="54"/>
    </row>
    <row r="206" spans="2:7" x14ac:dyDescent="0.3">
      <c r="B206" s="34"/>
      <c r="C206" s="41"/>
      <c r="D206" s="34"/>
      <c r="E206" s="54"/>
      <c r="F206" s="41"/>
      <c r="G206" s="54"/>
    </row>
    <row r="207" spans="2:7" x14ac:dyDescent="0.3">
      <c r="B207" s="34"/>
      <c r="C207" s="41"/>
      <c r="D207" s="34"/>
      <c r="E207" s="54"/>
      <c r="F207" s="41"/>
      <c r="G207" s="54"/>
    </row>
    <row r="208" spans="2:7" x14ac:dyDescent="0.3">
      <c r="B208" s="34"/>
      <c r="C208" s="41"/>
      <c r="D208" s="34"/>
      <c r="E208" s="54"/>
      <c r="F208" s="41"/>
      <c r="G208" s="54"/>
    </row>
    <row r="209" spans="2:7" x14ac:dyDescent="0.3">
      <c r="B209" s="34"/>
      <c r="C209" s="41"/>
      <c r="D209" s="34"/>
      <c r="E209" s="54"/>
      <c r="F209" s="41"/>
      <c r="G209" s="54"/>
    </row>
    <row r="210" spans="2:7" x14ac:dyDescent="0.3">
      <c r="B210" s="34"/>
      <c r="C210" s="41"/>
      <c r="D210" s="34"/>
      <c r="E210" s="54"/>
      <c r="F210" s="41"/>
      <c r="G210" s="54"/>
    </row>
    <row r="211" spans="2:7" x14ac:dyDescent="0.3">
      <c r="B211" s="34"/>
      <c r="C211" s="41"/>
      <c r="D211" s="34"/>
      <c r="E211" s="54"/>
      <c r="F211" s="41"/>
      <c r="G211" s="54"/>
    </row>
    <row r="212" spans="2:7" x14ac:dyDescent="0.3">
      <c r="B212" s="34"/>
      <c r="C212" s="41"/>
      <c r="D212" s="34"/>
      <c r="E212" s="54"/>
      <c r="F212" s="41"/>
      <c r="G212" s="54"/>
    </row>
    <row r="213" spans="2:7" x14ac:dyDescent="0.3">
      <c r="B213" s="34"/>
      <c r="C213" s="41"/>
      <c r="D213" s="34"/>
      <c r="E213" s="54"/>
      <c r="F213" s="41"/>
      <c r="G213" s="54"/>
    </row>
    <row r="214" spans="2:7" x14ac:dyDescent="0.3">
      <c r="B214" s="34"/>
      <c r="C214" s="41"/>
      <c r="D214" s="34"/>
      <c r="E214" s="54"/>
      <c r="F214" s="41"/>
      <c r="G214" s="54"/>
    </row>
    <row r="215" spans="2:7" x14ac:dyDescent="0.3">
      <c r="B215" s="34"/>
      <c r="C215" s="41"/>
      <c r="D215" s="34"/>
      <c r="E215" s="54"/>
      <c r="F215" s="41"/>
      <c r="G215" s="54"/>
    </row>
    <row r="216" spans="2:7" x14ac:dyDescent="0.3">
      <c r="B216" s="34"/>
      <c r="C216" s="41"/>
      <c r="D216" s="34"/>
      <c r="E216" s="54"/>
      <c r="F216" s="41"/>
      <c r="G216" s="54"/>
    </row>
    <row r="217" spans="2:7" x14ac:dyDescent="0.3">
      <c r="B217" s="34"/>
      <c r="C217" s="41"/>
      <c r="D217" s="34"/>
      <c r="E217" s="54"/>
      <c r="F217" s="41"/>
      <c r="G217" s="54"/>
    </row>
    <row r="218" spans="2:7" x14ac:dyDescent="0.3">
      <c r="B218" s="34"/>
      <c r="C218" s="41"/>
      <c r="D218" s="34"/>
      <c r="E218" s="54"/>
      <c r="F218" s="41"/>
      <c r="G218" s="54"/>
    </row>
    <row r="219" spans="2:7" x14ac:dyDescent="0.3">
      <c r="B219" s="34"/>
      <c r="C219" s="41"/>
      <c r="D219" s="34"/>
      <c r="E219" s="54"/>
      <c r="F219" s="41"/>
      <c r="G219" s="54"/>
    </row>
    <row r="220" spans="2:7" x14ac:dyDescent="0.3">
      <c r="B220" s="34"/>
      <c r="C220" s="41"/>
      <c r="D220" s="34"/>
      <c r="E220" s="54"/>
      <c r="F220" s="41"/>
      <c r="G220" s="54"/>
    </row>
    <row r="221" spans="2:7" x14ac:dyDescent="0.3">
      <c r="B221" s="34"/>
      <c r="C221" s="41"/>
      <c r="D221" s="34"/>
      <c r="E221" s="54"/>
      <c r="F221" s="41"/>
      <c r="G221" s="54"/>
    </row>
    <row r="222" spans="2:7" x14ac:dyDescent="0.3">
      <c r="B222" s="34"/>
      <c r="C222" s="41"/>
      <c r="D222" s="34"/>
      <c r="E222" s="54"/>
      <c r="F222" s="41"/>
      <c r="G222" s="54"/>
    </row>
    <row r="223" spans="2:7" x14ac:dyDescent="0.3">
      <c r="B223" s="34"/>
      <c r="C223" s="41"/>
      <c r="D223" s="34"/>
      <c r="E223" s="54"/>
      <c r="F223" s="41"/>
      <c r="G223" s="54"/>
    </row>
    <row r="224" spans="2:7" x14ac:dyDescent="0.3">
      <c r="B224" s="34"/>
      <c r="C224" s="41"/>
      <c r="D224" s="34"/>
      <c r="E224" s="54"/>
      <c r="F224" s="41"/>
      <c r="G224" s="54"/>
    </row>
    <row r="225" spans="2:7" x14ac:dyDescent="0.3">
      <c r="B225" s="34"/>
      <c r="C225" s="41"/>
      <c r="D225" s="34"/>
      <c r="E225" s="54"/>
      <c r="F225" s="41"/>
      <c r="G225" s="54"/>
    </row>
    <row r="226" spans="2:7" x14ac:dyDescent="0.3">
      <c r="B226" s="34"/>
      <c r="C226" s="41"/>
      <c r="D226" s="34"/>
      <c r="E226" s="54"/>
      <c r="F226" s="41"/>
      <c r="G226" s="54"/>
    </row>
    <row r="227" spans="2:7" x14ac:dyDescent="0.3">
      <c r="B227" s="34"/>
      <c r="C227" s="41"/>
      <c r="D227" s="34"/>
      <c r="E227" s="54"/>
      <c r="F227" s="41"/>
      <c r="G227" s="54"/>
    </row>
    <row r="228" spans="2:7" x14ac:dyDescent="0.3">
      <c r="B228" s="34"/>
      <c r="C228" s="41"/>
      <c r="D228" s="34"/>
      <c r="E228" s="54"/>
      <c r="F228" s="41"/>
      <c r="G228" s="54"/>
    </row>
    <row r="229" spans="2:7" x14ac:dyDescent="0.3">
      <c r="B229" s="34"/>
      <c r="C229" s="41"/>
      <c r="D229" s="34"/>
      <c r="E229" s="54"/>
      <c r="F229" s="41"/>
      <c r="G229" s="54"/>
    </row>
    <row r="230" spans="2:7" x14ac:dyDescent="0.3">
      <c r="B230" s="34"/>
      <c r="C230" s="41"/>
      <c r="D230" s="34"/>
      <c r="E230" s="54"/>
      <c r="F230" s="41"/>
      <c r="G230" s="54"/>
    </row>
    <row r="231" spans="2:7" x14ac:dyDescent="0.3">
      <c r="B231" s="34"/>
      <c r="C231" s="41"/>
      <c r="D231" s="34"/>
      <c r="E231" s="54"/>
      <c r="F231" s="41"/>
      <c r="G231" s="54"/>
    </row>
    <row r="232" spans="2:7" x14ac:dyDescent="0.3">
      <c r="B232" s="34"/>
      <c r="C232" s="41"/>
      <c r="D232" s="34"/>
      <c r="E232" s="54"/>
      <c r="F232" s="41"/>
      <c r="G232" s="54"/>
    </row>
    <row r="233" spans="2:7" x14ac:dyDescent="0.3">
      <c r="B233" s="34"/>
      <c r="C233" s="41"/>
      <c r="D233" s="34"/>
      <c r="E233" s="54"/>
      <c r="F233" s="41"/>
      <c r="G233" s="54"/>
    </row>
    <row r="234" spans="2:7" x14ac:dyDescent="0.3">
      <c r="B234" s="34"/>
      <c r="C234" s="41"/>
      <c r="D234" s="34"/>
      <c r="E234" s="54"/>
      <c r="F234" s="41"/>
      <c r="G234" s="54"/>
    </row>
    <row r="235" spans="2:7" x14ac:dyDescent="0.3">
      <c r="B235" s="34"/>
      <c r="C235" s="41"/>
      <c r="D235" s="34"/>
      <c r="E235" s="54"/>
      <c r="F235" s="41"/>
      <c r="G235" s="54"/>
    </row>
    <row r="236" spans="2:7" x14ac:dyDescent="0.3">
      <c r="B236" s="34"/>
      <c r="C236" s="41"/>
      <c r="D236" s="34"/>
      <c r="E236" s="54"/>
      <c r="F236" s="41"/>
      <c r="G236" s="54"/>
    </row>
    <row r="237" spans="2:7" x14ac:dyDescent="0.3">
      <c r="B237" s="34"/>
      <c r="C237" s="41"/>
      <c r="D237" s="34"/>
      <c r="E237" s="54"/>
      <c r="F237" s="41"/>
      <c r="G237" s="54"/>
    </row>
    <row r="238" spans="2:7" x14ac:dyDescent="0.3">
      <c r="B238" s="34"/>
      <c r="C238" s="41"/>
      <c r="D238" s="34"/>
      <c r="E238" s="54"/>
      <c r="F238" s="41"/>
      <c r="G238" s="54"/>
    </row>
    <row r="239" spans="2:7" x14ac:dyDescent="0.3">
      <c r="B239" s="34"/>
      <c r="C239" s="41"/>
      <c r="D239" s="34"/>
      <c r="E239" s="54"/>
      <c r="F239" s="41"/>
      <c r="G239" s="54"/>
    </row>
    <row r="240" spans="2:7" x14ac:dyDescent="0.3">
      <c r="B240" s="34"/>
      <c r="C240" s="41"/>
      <c r="D240" s="34"/>
      <c r="E240" s="54"/>
      <c r="F240" s="41"/>
      <c r="G240" s="54"/>
    </row>
    <row r="241" spans="2:7" x14ac:dyDescent="0.3">
      <c r="B241" s="34"/>
      <c r="C241" s="41"/>
      <c r="D241" s="34"/>
      <c r="E241" s="54"/>
      <c r="F241" s="41"/>
      <c r="G241" s="54"/>
    </row>
    <row r="242" spans="2:7" x14ac:dyDescent="0.3">
      <c r="B242" s="34"/>
      <c r="C242" s="41"/>
      <c r="D242" s="34"/>
      <c r="E242" s="54"/>
      <c r="F242" s="41"/>
      <c r="G242" s="54"/>
    </row>
    <row r="243" spans="2:7" x14ac:dyDescent="0.3">
      <c r="B243" s="34"/>
      <c r="C243" s="41"/>
      <c r="D243" s="34"/>
      <c r="E243" s="54"/>
      <c r="F243" s="41"/>
      <c r="G243" s="54"/>
    </row>
    <row r="244" spans="2:7" x14ac:dyDescent="0.3">
      <c r="B244" s="34"/>
      <c r="C244" s="41"/>
      <c r="D244" s="34"/>
      <c r="E244" s="54"/>
      <c r="F244" s="41"/>
      <c r="G244" s="54"/>
    </row>
    <row r="245" spans="2:7" x14ac:dyDescent="0.3">
      <c r="B245" s="34"/>
      <c r="C245" s="41"/>
      <c r="D245" s="34"/>
      <c r="E245" s="54"/>
      <c r="F245" s="41"/>
      <c r="G245" s="54"/>
    </row>
    <row r="246" spans="2:7" x14ac:dyDescent="0.3">
      <c r="B246" s="34"/>
      <c r="C246" s="41"/>
      <c r="D246" s="34"/>
      <c r="E246" s="54"/>
      <c r="F246" s="41"/>
      <c r="G246" s="54"/>
    </row>
    <row r="247" spans="2:7" x14ac:dyDescent="0.3">
      <c r="B247" s="34"/>
      <c r="C247" s="41"/>
      <c r="D247" s="34"/>
      <c r="E247" s="54"/>
      <c r="F247" s="41"/>
      <c r="G247" s="54"/>
    </row>
    <row r="248" spans="2:7" x14ac:dyDescent="0.3">
      <c r="B248" s="34"/>
      <c r="C248" s="41"/>
      <c r="D248" s="34"/>
      <c r="E248" s="54"/>
      <c r="F248" s="41"/>
      <c r="G248" s="54"/>
    </row>
    <row r="249" spans="2:7" x14ac:dyDescent="0.3">
      <c r="B249" s="34"/>
      <c r="C249" s="41"/>
      <c r="D249" s="34"/>
      <c r="E249" s="54"/>
      <c r="F249" s="41"/>
      <c r="G249" s="54"/>
    </row>
    <row r="250" spans="2:7" x14ac:dyDescent="0.3">
      <c r="B250" s="34"/>
      <c r="C250" s="41"/>
      <c r="D250" s="34"/>
      <c r="E250" s="54"/>
      <c r="F250" s="41"/>
      <c r="G250" s="54"/>
    </row>
    <row r="251" spans="2:7" x14ac:dyDescent="0.3">
      <c r="B251" s="34"/>
      <c r="C251" s="41"/>
      <c r="D251" s="34"/>
      <c r="E251" s="54"/>
      <c r="F251" s="41"/>
      <c r="G251" s="54"/>
    </row>
    <row r="252" spans="2:7" x14ac:dyDescent="0.3">
      <c r="B252" s="34"/>
      <c r="C252" s="41"/>
      <c r="D252" s="34"/>
      <c r="E252" s="54"/>
      <c r="F252" s="41"/>
      <c r="G252" s="54"/>
    </row>
    <row r="253" spans="2:7" x14ac:dyDescent="0.3">
      <c r="B253" s="34"/>
      <c r="C253" s="41"/>
      <c r="D253" s="34"/>
      <c r="E253" s="54"/>
      <c r="F253" s="41"/>
      <c r="G253" s="54"/>
    </row>
    <row r="254" spans="2:7" x14ac:dyDescent="0.3">
      <c r="B254" s="34"/>
      <c r="C254" s="41"/>
      <c r="D254" s="34"/>
      <c r="E254" s="54"/>
      <c r="F254" s="41"/>
      <c r="G254" s="54"/>
    </row>
    <row r="255" spans="2:7" x14ac:dyDescent="0.3">
      <c r="B255" s="34"/>
      <c r="C255" s="41"/>
      <c r="D255" s="34"/>
      <c r="E255" s="54"/>
      <c r="F255" s="41"/>
      <c r="G255" s="54"/>
    </row>
    <row r="256" spans="2:7" x14ac:dyDescent="0.3">
      <c r="B256" s="34"/>
      <c r="C256" s="41"/>
      <c r="D256" s="34"/>
      <c r="E256" s="54"/>
      <c r="F256" s="41"/>
      <c r="G256" s="54"/>
    </row>
    <row r="257" spans="2:7" x14ac:dyDescent="0.3">
      <c r="B257" s="34"/>
      <c r="C257" s="41"/>
      <c r="D257" s="34"/>
      <c r="E257" s="54"/>
      <c r="F257" s="41"/>
      <c r="G257" s="54"/>
    </row>
    <row r="258" spans="2:7" x14ac:dyDescent="0.3">
      <c r="B258" s="34"/>
      <c r="C258" s="41"/>
      <c r="D258" s="34"/>
      <c r="E258" s="54"/>
      <c r="F258" s="41"/>
      <c r="G258" s="54"/>
    </row>
    <row r="259" spans="2:7" x14ac:dyDescent="0.3">
      <c r="B259" s="34"/>
      <c r="C259" s="41"/>
      <c r="D259" s="34"/>
      <c r="E259" s="54"/>
      <c r="F259" s="41"/>
      <c r="G259" s="54"/>
    </row>
    <row r="260" spans="2:7" x14ac:dyDescent="0.3">
      <c r="B260" s="34"/>
      <c r="C260" s="41"/>
      <c r="D260" s="34"/>
      <c r="E260" s="54"/>
      <c r="F260" s="41"/>
      <c r="G260" s="54"/>
    </row>
    <row r="261" spans="2:7" x14ac:dyDescent="0.3">
      <c r="B261" s="34"/>
      <c r="C261" s="41"/>
      <c r="D261" s="34"/>
      <c r="E261" s="54"/>
      <c r="F261" s="41"/>
      <c r="G261" s="54"/>
    </row>
    <row r="262" spans="2:7" x14ac:dyDescent="0.3">
      <c r="B262" s="34"/>
      <c r="C262" s="41"/>
      <c r="D262" s="34"/>
      <c r="E262" s="54"/>
      <c r="F262" s="41"/>
      <c r="G262" s="54"/>
    </row>
    <row r="263" spans="2:7" x14ac:dyDescent="0.3">
      <c r="B263" s="34"/>
      <c r="C263" s="41"/>
      <c r="D263" s="34"/>
      <c r="E263" s="54"/>
      <c r="F263" s="41"/>
      <c r="G263" s="54"/>
    </row>
    <row r="264" spans="2:7" x14ac:dyDescent="0.3">
      <c r="B264" s="34"/>
      <c r="C264" s="41"/>
      <c r="D264" s="34"/>
      <c r="E264" s="54"/>
      <c r="F264" s="41"/>
      <c r="G264" s="54"/>
    </row>
    <row r="265" spans="2:7" x14ac:dyDescent="0.3">
      <c r="B265" s="34"/>
      <c r="C265" s="41"/>
      <c r="D265" s="34"/>
      <c r="E265" s="54"/>
      <c r="F265" s="41"/>
      <c r="G265" s="54"/>
    </row>
    <row r="266" spans="2:7" x14ac:dyDescent="0.3">
      <c r="B266" s="34"/>
      <c r="C266" s="41"/>
      <c r="D266" s="34"/>
      <c r="E266" s="54"/>
      <c r="F266" s="41"/>
      <c r="G266" s="54"/>
    </row>
    <row r="267" spans="2:7" x14ac:dyDescent="0.3">
      <c r="B267" s="34"/>
      <c r="C267" s="41"/>
      <c r="D267" s="34"/>
      <c r="E267" s="54"/>
      <c r="F267" s="41"/>
      <c r="G267" s="54"/>
    </row>
    <row r="268" spans="2:7" x14ac:dyDescent="0.3">
      <c r="B268" s="34"/>
      <c r="C268" s="41"/>
      <c r="D268" s="34"/>
      <c r="E268" s="54"/>
      <c r="F268" s="41"/>
      <c r="G268" s="54"/>
    </row>
    <row r="269" spans="2:7" x14ac:dyDescent="0.3">
      <c r="B269" s="34"/>
      <c r="C269" s="41"/>
      <c r="D269" s="34"/>
      <c r="E269" s="54"/>
      <c r="F269" s="41"/>
      <c r="G269" s="54"/>
    </row>
    <row r="270" spans="2:7" x14ac:dyDescent="0.3">
      <c r="B270" s="34"/>
      <c r="C270" s="41"/>
      <c r="D270" s="34"/>
      <c r="E270" s="54"/>
      <c r="F270" s="41"/>
      <c r="G270" s="54"/>
    </row>
    <row r="271" spans="2:7" x14ac:dyDescent="0.3">
      <c r="B271" s="34"/>
      <c r="C271" s="41"/>
      <c r="D271" s="34"/>
      <c r="E271" s="54"/>
      <c r="F271" s="41"/>
      <c r="G271" s="54"/>
    </row>
    <row r="272" spans="2:7" x14ac:dyDescent="0.3">
      <c r="B272" s="34"/>
      <c r="C272" s="41"/>
      <c r="D272" s="34"/>
      <c r="E272" s="54"/>
      <c r="F272" s="41"/>
      <c r="G272" s="54"/>
    </row>
    <row r="273" spans="2:7" x14ac:dyDescent="0.3">
      <c r="B273" s="34"/>
      <c r="C273" s="41"/>
      <c r="D273" s="34"/>
      <c r="E273" s="54"/>
      <c r="F273" s="41"/>
      <c r="G273" s="54"/>
    </row>
    <row r="274" spans="2:7" x14ac:dyDescent="0.3">
      <c r="B274" s="34"/>
      <c r="C274" s="41"/>
      <c r="D274" s="34"/>
      <c r="E274" s="54"/>
      <c r="F274" s="41"/>
      <c r="G274" s="54"/>
    </row>
    <row r="275" spans="2:7" x14ac:dyDescent="0.3">
      <c r="B275" s="34"/>
      <c r="C275" s="41"/>
      <c r="D275" s="34"/>
      <c r="E275" s="54"/>
      <c r="F275" s="41"/>
      <c r="G275" s="54"/>
    </row>
    <row r="276" spans="2:7" x14ac:dyDescent="0.3">
      <c r="B276" s="34"/>
      <c r="C276" s="41"/>
      <c r="D276" s="34"/>
      <c r="E276" s="54"/>
      <c r="F276" s="41"/>
      <c r="G276" s="54"/>
    </row>
    <row r="277" spans="2:7" x14ac:dyDescent="0.3">
      <c r="B277" s="34"/>
      <c r="C277" s="41"/>
      <c r="D277" s="34"/>
      <c r="E277" s="54"/>
      <c r="F277" s="41"/>
      <c r="G277" s="54"/>
    </row>
    <row r="278" spans="2:7" x14ac:dyDescent="0.3">
      <c r="B278" s="34"/>
      <c r="C278" s="41"/>
      <c r="D278" s="34"/>
      <c r="E278" s="54"/>
      <c r="F278" s="41"/>
      <c r="G278" s="54"/>
    </row>
    <row r="279" spans="2:7" x14ac:dyDescent="0.3">
      <c r="B279" s="34"/>
      <c r="C279" s="41"/>
      <c r="D279" s="34"/>
      <c r="E279" s="54"/>
      <c r="F279" s="41"/>
      <c r="G279" s="54"/>
    </row>
    <row r="280" spans="2:7" x14ac:dyDescent="0.3">
      <c r="B280" s="34"/>
      <c r="C280" s="41"/>
      <c r="D280" s="34"/>
      <c r="E280" s="54"/>
      <c r="F280" s="41"/>
      <c r="G280" s="54"/>
    </row>
    <row r="281" spans="2:7" x14ac:dyDescent="0.3">
      <c r="B281" s="34"/>
      <c r="C281" s="41"/>
      <c r="D281" s="34"/>
      <c r="E281" s="54"/>
      <c r="F281" s="41"/>
      <c r="G281" s="54"/>
    </row>
    <row r="282" spans="2:7" x14ac:dyDescent="0.3">
      <c r="B282" s="34"/>
      <c r="C282" s="41"/>
      <c r="D282" s="34"/>
      <c r="E282" s="54"/>
      <c r="F282" s="41"/>
      <c r="G282" s="54"/>
    </row>
    <row r="283" spans="2:7" x14ac:dyDescent="0.3">
      <c r="B283" s="34"/>
      <c r="C283" s="41"/>
      <c r="D283" s="34"/>
      <c r="E283" s="54"/>
      <c r="F283" s="41"/>
      <c r="G283" s="54"/>
    </row>
    <row r="284" spans="2:7" x14ac:dyDescent="0.3">
      <c r="B284" s="34"/>
      <c r="C284" s="41"/>
      <c r="D284" s="34"/>
      <c r="E284" s="54"/>
      <c r="F284" s="41"/>
      <c r="G284" s="54"/>
    </row>
    <row r="285" spans="2:7" x14ac:dyDescent="0.3">
      <c r="B285" s="34"/>
      <c r="C285" s="41"/>
      <c r="D285" s="34"/>
      <c r="E285" s="54"/>
      <c r="F285" s="41"/>
      <c r="G285" s="54"/>
    </row>
    <row r="286" spans="2:7" x14ac:dyDescent="0.3">
      <c r="B286" s="34"/>
      <c r="C286" s="41"/>
      <c r="D286" s="34"/>
      <c r="E286" s="54"/>
      <c r="F286" s="41"/>
      <c r="G286" s="54"/>
    </row>
    <row r="287" spans="2:7" x14ac:dyDescent="0.3">
      <c r="B287" s="34"/>
      <c r="C287" s="41"/>
      <c r="D287" s="34"/>
      <c r="E287" s="54"/>
      <c r="F287" s="41"/>
      <c r="G287" s="54"/>
    </row>
    <row r="288" spans="2:7" x14ac:dyDescent="0.3">
      <c r="B288" s="34"/>
      <c r="C288" s="41"/>
      <c r="D288" s="34"/>
      <c r="E288" s="54"/>
      <c r="F288" s="41"/>
      <c r="G288" s="54"/>
    </row>
    <row r="289" spans="2:7" x14ac:dyDescent="0.3">
      <c r="B289" s="34"/>
      <c r="C289" s="41"/>
      <c r="D289" s="34"/>
      <c r="E289" s="54"/>
      <c r="F289" s="41"/>
      <c r="G289" s="54"/>
    </row>
    <row r="290" spans="2:7" x14ac:dyDescent="0.3">
      <c r="B290" s="34"/>
      <c r="C290" s="41"/>
      <c r="D290" s="34"/>
      <c r="E290" s="54"/>
      <c r="F290" s="41"/>
      <c r="G290" s="54"/>
    </row>
    <row r="291" spans="2:7" x14ac:dyDescent="0.3">
      <c r="B291" s="34"/>
      <c r="C291" s="41"/>
      <c r="D291" s="34"/>
      <c r="E291" s="54"/>
      <c r="F291" s="41"/>
      <c r="G291" s="54"/>
    </row>
    <row r="292" spans="2:7" x14ac:dyDescent="0.3">
      <c r="B292" s="34"/>
      <c r="C292" s="41"/>
      <c r="D292" s="34"/>
      <c r="E292" s="54"/>
      <c r="F292" s="41"/>
      <c r="G292" s="54"/>
    </row>
    <row r="293" spans="2:7" x14ac:dyDescent="0.3">
      <c r="B293" s="34"/>
      <c r="C293" s="41"/>
      <c r="D293" s="34"/>
      <c r="E293" s="54"/>
      <c r="F293" s="41"/>
      <c r="G293" s="54"/>
    </row>
    <row r="294" spans="2:7" x14ac:dyDescent="0.3">
      <c r="B294" s="34"/>
      <c r="C294" s="41"/>
      <c r="D294" s="34"/>
      <c r="E294" s="54"/>
      <c r="F294" s="41"/>
      <c r="G294" s="54"/>
    </row>
    <row r="295" spans="2:7" x14ac:dyDescent="0.3">
      <c r="B295" s="34"/>
      <c r="C295" s="41"/>
      <c r="D295" s="34"/>
      <c r="E295" s="54"/>
      <c r="F295" s="41"/>
      <c r="G295" s="54"/>
    </row>
    <row r="296" spans="2:7" x14ac:dyDescent="0.3">
      <c r="B296" s="34"/>
      <c r="C296" s="41"/>
      <c r="D296" s="34"/>
      <c r="E296" s="54"/>
      <c r="F296" s="41"/>
      <c r="G296" s="54"/>
    </row>
    <row r="297" spans="2:7" x14ac:dyDescent="0.3">
      <c r="B297" s="34"/>
      <c r="C297" s="41"/>
      <c r="D297" s="34"/>
      <c r="E297" s="54"/>
      <c r="F297" s="41"/>
      <c r="G297" s="54"/>
    </row>
    <row r="298" spans="2:7" x14ac:dyDescent="0.3">
      <c r="B298" s="34"/>
      <c r="C298" s="41"/>
      <c r="D298" s="34"/>
      <c r="E298" s="54"/>
      <c r="F298" s="41"/>
      <c r="G298" s="54"/>
    </row>
    <row r="299" spans="2:7" x14ac:dyDescent="0.3">
      <c r="B299" s="34"/>
      <c r="C299" s="41"/>
      <c r="D299" s="34"/>
      <c r="E299" s="54"/>
      <c r="F299" s="41"/>
      <c r="G299" s="54"/>
    </row>
    <row r="300" spans="2:7" x14ac:dyDescent="0.3">
      <c r="B300" s="34"/>
      <c r="C300" s="41"/>
      <c r="D300" s="34"/>
      <c r="E300" s="54"/>
      <c r="F300" s="41"/>
      <c r="G300" s="54"/>
    </row>
    <row r="301" spans="2:7" x14ac:dyDescent="0.3">
      <c r="B301" s="34"/>
      <c r="C301" s="41"/>
      <c r="D301" s="34"/>
      <c r="E301" s="54"/>
      <c r="F301" s="41"/>
      <c r="G301" s="54"/>
    </row>
    <row r="302" spans="2:7" x14ac:dyDescent="0.3">
      <c r="B302" s="34"/>
      <c r="C302" s="41"/>
      <c r="D302" s="34"/>
      <c r="E302" s="54"/>
      <c r="F302" s="41"/>
      <c r="G302" s="54"/>
    </row>
    <row r="303" spans="2:7" x14ac:dyDescent="0.3">
      <c r="B303" s="34"/>
      <c r="C303" s="41"/>
      <c r="D303" s="34"/>
      <c r="E303" s="54"/>
      <c r="F303" s="41"/>
      <c r="G303" s="54"/>
    </row>
    <row r="304" spans="2:7" x14ac:dyDescent="0.3">
      <c r="B304" s="34"/>
      <c r="C304" s="41"/>
      <c r="D304" s="34"/>
      <c r="E304" s="54"/>
      <c r="F304" s="41"/>
      <c r="G304" s="54"/>
    </row>
    <row r="305" spans="2:7" x14ac:dyDescent="0.3">
      <c r="B305" s="34"/>
      <c r="C305" s="41"/>
      <c r="D305" s="34"/>
      <c r="E305" s="54"/>
      <c r="F305" s="41"/>
      <c r="G305" s="54"/>
    </row>
    <row r="306" spans="2:7" x14ac:dyDescent="0.3">
      <c r="B306" s="34"/>
      <c r="C306" s="41"/>
      <c r="D306" s="34"/>
      <c r="E306" s="54"/>
      <c r="F306" s="41"/>
      <c r="G306" s="54"/>
    </row>
    <row r="307" spans="2:7" x14ac:dyDescent="0.3">
      <c r="B307" s="34"/>
      <c r="C307" s="41"/>
      <c r="D307" s="34"/>
      <c r="E307" s="54"/>
      <c r="F307" s="41"/>
      <c r="G307" s="54"/>
    </row>
    <row r="308" spans="2:7" x14ac:dyDescent="0.3">
      <c r="B308" s="34"/>
      <c r="C308" s="41"/>
      <c r="D308" s="34"/>
      <c r="E308" s="54"/>
      <c r="F308" s="41"/>
      <c r="G308" s="54"/>
    </row>
    <row r="309" spans="2:7" x14ac:dyDescent="0.3">
      <c r="B309" s="34"/>
      <c r="C309" s="41"/>
      <c r="D309" s="34"/>
      <c r="E309" s="54"/>
      <c r="F309" s="41"/>
      <c r="G309" s="54"/>
    </row>
    <row r="310" spans="2:7" x14ac:dyDescent="0.3">
      <c r="B310" s="34"/>
      <c r="C310" s="41"/>
      <c r="D310" s="34"/>
      <c r="E310" s="54"/>
      <c r="F310" s="41"/>
      <c r="G310" s="54"/>
    </row>
    <row r="311" spans="2:7" x14ac:dyDescent="0.3">
      <c r="B311" s="34"/>
      <c r="C311" s="41"/>
      <c r="D311" s="34"/>
      <c r="E311" s="54"/>
      <c r="F311" s="41"/>
      <c r="G311" s="54"/>
    </row>
    <row r="312" spans="2:7" x14ac:dyDescent="0.3">
      <c r="B312" s="34"/>
      <c r="C312" s="41"/>
      <c r="D312" s="34"/>
      <c r="E312" s="54"/>
      <c r="F312" s="41"/>
      <c r="G312" s="54"/>
    </row>
    <row r="313" spans="2:7" x14ac:dyDescent="0.3">
      <c r="B313" s="34"/>
      <c r="C313" s="41"/>
      <c r="D313" s="34"/>
      <c r="E313" s="54"/>
      <c r="F313" s="41"/>
      <c r="G313" s="54"/>
    </row>
    <row r="314" spans="2:7" x14ac:dyDescent="0.3">
      <c r="B314" s="34"/>
      <c r="C314" s="41"/>
      <c r="D314" s="34"/>
      <c r="E314" s="54"/>
      <c r="F314" s="41"/>
      <c r="G314" s="54"/>
    </row>
    <row r="315" spans="2:7" x14ac:dyDescent="0.3">
      <c r="B315" s="34"/>
      <c r="C315" s="41"/>
      <c r="D315" s="34"/>
      <c r="E315" s="54"/>
      <c r="F315" s="41"/>
      <c r="G315" s="54"/>
    </row>
    <row r="316" spans="2:7" x14ac:dyDescent="0.3">
      <c r="B316" s="34"/>
      <c r="C316" s="41"/>
      <c r="D316" s="34"/>
      <c r="E316" s="54"/>
      <c r="F316" s="41"/>
      <c r="G316" s="54"/>
    </row>
    <row r="317" spans="2:7" x14ac:dyDescent="0.3">
      <c r="B317" s="34"/>
      <c r="C317" s="41"/>
      <c r="D317" s="34"/>
      <c r="E317" s="54"/>
      <c r="F317" s="41"/>
      <c r="G317" s="54"/>
    </row>
    <row r="318" spans="2:7" x14ac:dyDescent="0.3">
      <c r="B318" s="34"/>
      <c r="C318" s="41"/>
      <c r="D318" s="34"/>
      <c r="E318" s="54"/>
      <c r="F318" s="41"/>
      <c r="G318" s="54"/>
    </row>
    <row r="319" spans="2:7" x14ac:dyDescent="0.3">
      <c r="B319" s="34"/>
      <c r="C319" s="41"/>
      <c r="D319" s="34"/>
      <c r="E319" s="54"/>
      <c r="F319" s="41"/>
      <c r="G319" s="54"/>
    </row>
    <row r="320" spans="2:7" x14ac:dyDescent="0.3">
      <c r="B320" s="34"/>
      <c r="C320" s="41"/>
      <c r="D320" s="34"/>
      <c r="E320" s="54"/>
      <c r="F320" s="41"/>
      <c r="G320" s="54"/>
    </row>
    <row r="321" spans="2:7" x14ac:dyDescent="0.3">
      <c r="B321" s="34"/>
      <c r="C321" s="41"/>
      <c r="D321" s="34"/>
      <c r="E321" s="54"/>
      <c r="F321" s="41"/>
      <c r="G321" s="54"/>
    </row>
    <row r="322" spans="2:7" x14ac:dyDescent="0.3">
      <c r="B322" s="34"/>
      <c r="C322" s="41"/>
      <c r="D322" s="34"/>
      <c r="E322" s="54"/>
      <c r="F322" s="41"/>
      <c r="G322" s="54"/>
    </row>
    <row r="323" spans="2:7" x14ac:dyDescent="0.3">
      <c r="B323" s="34"/>
      <c r="C323" s="41"/>
      <c r="D323" s="34"/>
      <c r="E323" s="54"/>
      <c r="F323" s="41"/>
      <c r="G323" s="54"/>
    </row>
    <row r="324" spans="2:7" x14ac:dyDescent="0.3">
      <c r="B324" s="34"/>
      <c r="C324" s="41"/>
      <c r="D324" s="34"/>
      <c r="E324" s="54"/>
      <c r="F324" s="41"/>
      <c r="G324" s="54"/>
    </row>
    <row r="325" spans="2:7" x14ac:dyDescent="0.3">
      <c r="B325" s="34"/>
      <c r="C325" s="41"/>
      <c r="D325" s="34"/>
      <c r="E325" s="54"/>
      <c r="F325" s="41"/>
      <c r="G325" s="54"/>
    </row>
    <row r="326" spans="2:7" x14ac:dyDescent="0.3">
      <c r="B326" s="34"/>
      <c r="C326" s="41"/>
      <c r="D326" s="34"/>
      <c r="E326" s="54"/>
      <c r="F326" s="41"/>
      <c r="G326" s="54"/>
    </row>
    <row r="327" spans="2:7" x14ac:dyDescent="0.3">
      <c r="B327" s="34"/>
      <c r="C327" s="41"/>
      <c r="D327" s="34"/>
      <c r="E327" s="54"/>
      <c r="F327" s="41"/>
      <c r="G327" s="54"/>
    </row>
    <row r="328" spans="2:7" x14ac:dyDescent="0.3">
      <c r="B328" s="34"/>
      <c r="C328" s="41"/>
      <c r="D328" s="34"/>
      <c r="E328" s="54"/>
      <c r="F328" s="41"/>
      <c r="G328" s="54"/>
    </row>
    <row r="329" spans="2:7" x14ac:dyDescent="0.3">
      <c r="B329" s="34"/>
      <c r="C329" s="41"/>
      <c r="D329" s="34"/>
      <c r="E329" s="54"/>
      <c r="F329" s="41"/>
      <c r="G329" s="54"/>
    </row>
    <row r="330" spans="2:7" x14ac:dyDescent="0.3">
      <c r="B330" s="34"/>
      <c r="C330" s="41"/>
      <c r="D330" s="34"/>
      <c r="E330" s="54"/>
      <c r="F330" s="41"/>
      <c r="G330" s="54"/>
    </row>
    <row r="331" spans="2:7" x14ac:dyDescent="0.3">
      <c r="B331" s="34"/>
      <c r="C331" s="41"/>
      <c r="D331" s="34"/>
      <c r="E331" s="54"/>
      <c r="F331" s="41"/>
      <c r="G331" s="54"/>
    </row>
    <row r="332" spans="2:7" x14ac:dyDescent="0.3">
      <c r="B332" s="34"/>
      <c r="C332" s="41"/>
      <c r="D332" s="34"/>
      <c r="E332" s="54"/>
      <c r="F332" s="41"/>
      <c r="G332" s="54"/>
    </row>
    <row r="333" spans="2:7" x14ac:dyDescent="0.3">
      <c r="B333" s="34"/>
      <c r="C333" s="41"/>
      <c r="D333" s="34"/>
      <c r="E333" s="54"/>
      <c r="F333" s="41"/>
      <c r="G333" s="54"/>
    </row>
    <row r="334" spans="2:7" x14ac:dyDescent="0.3">
      <c r="B334" s="34"/>
      <c r="C334" s="41"/>
      <c r="D334" s="34"/>
      <c r="E334" s="54"/>
      <c r="F334" s="41"/>
      <c r="G334" s="54"/>
    </row>
    <row r="335" spans="2:7" x14ac:dyDescent="0.3">
      <c r="B335" s="34"/>
      <c r="C335" s="41"/>
      <c r="D335" s="34"/>
      <c r="E335" s="54"/>
      <c r="F335" s="41"/>
      <c r="G335" s="54"/>
    </row>
    <row r="336" spans="2:7" x14ac:dyDescent="0.3">
      <c r="B336" s="34"/>
      <c r="C336" s="41"/>
      <c r="D336" s="34"/>
      <c r="E336" s="54"/>
      <c r="F336" s="41"/>
      <c r="G336" s="54"/>
    </row>
    <row r="337" spans="2:7" x14ac:dyDescent="0.3">
      <c r="B337" s="34"/>
      <c r="C337" s="41"/>
      <c r="D337" s="34"/>
      <c r="E337" s="54"/>
      <c r="F337" s="41"/>
      <c r="G337" s="54"/>
    </row>
    <row r="338" spans="2:7" x14ac:dyDescent="0.3">
      <c r="B338" s="34"/>
      <c r="C338" s="41"/>
      <c r="D338" s="34"/>
      <c r="E338" s="54"/>
      <c r="F338" s="41"/>
      <c r="G338" s="54"/>
    </row>
    <row r="339" spans="2:7" x14ac:dyDescent="0.3">
      <c r="B339" s="34"/>
      <c r="C339" s="41"/>
      <c r="D339" s="34"/>
      <c r="E339" s="54"/>
      <c r="F339" s="41"/>
      <c r="G339" s="54"/>
    </row>
    <row r="340" spans="2:7" x14ac:dyDescent="0.3">
      <c r="B340" s="34"/>
      <c r="C340" s="41"/>
      <c r="D340" s="34"/>
      <c r="E340" s="54"/>
      <c r="F340" s="41"/>
      <c r="G340" s="54"/>
    </row>
    <row r="341" spans="2:7" x14ac:dyDescent="0.3">
      <c r="B341" s="34"/>
      <c r="C341" s="41"/>
      <c r="D341" s="34"/>
      <c r="E341" s="54"/>
      <c r="F341" s="41"/>
      <c r="G341" s="54"/>
    </row>
    <row r="342" spans="2:7" x14ac:dyDescent="0.3">
      <c r="B342" s="34"/>
      <c r="C342" s="41"/>
      <c r="D342" s="34"/>
      <c r="E342" s="54"/>
      <c r="F342" s="41"/>
      <c r="G342" s="54"/>
    </row>
    <row r="343" spans="2:7" x14ac:dyDescent="0.3">
      <c r="B343" s="34"/>
      <c r="C343" s="41"/>
      <c r="D343" s="34"/>
      <c r="E343" s="54"/>
      <c r="F343" s="41"/>
      <c r="G343" s="54"/>
    </row>
    <row r="344" spans="2:7" x14ac:dyDescent="0.3">
      <c r="B344" s="34"/>
      <c r="C344" s="41"/>
      <c r="D344" s="34"/>
      <c r="E344" s="54"/>
      <c r="F344" s="41"/>
      <c r="G344" s="54"/>
    </row>
    <row r="345" spans="2:7" x14ac:dyDescent="0.3">
      <c r="B345" s="34"/>
      <c r="C345" s="41"/>
      <c r="D345" s="34"/>
      <c r="E345" s="54"/>
      <c r="F345" s="41"/>
      <c r="G345" s="54"/>
    </row>
    <row r="346" spans="2:7" x14ac:dyDescent="0.3">
      <c r="B346" s="34"/>
      <c r="C346" s="41"/>
      <c r="D346" s="34"/>
      <c r="E346" s="54"/>
      <c r="F346" s="41"/>
      <c r="G346" s="54"/>
    </row>
    <row r="347" spans="2:7" x14ac:dyDescent="0.3">
      <c r="B347" s="34"/>
      <c r="C347" s="41"/>
      <c r="D347" s="34"/>
      <c r="E347" s="54"/>
      <c r="F347" s="41"/>
      <c r="G347" s="54"/>
    </row>
    <row r="348" spans="2:7" x14ac:dyDescent="0.3">
      <c r="B348" s="34"/>
      <c r="C348" s="41"/>
      <c r="D348" s="34"/>
      <c r="E348" s="54"/>
      <c r="F348" s="41"/>
      <c r="G348" s="54"/>
    </row>
    <row r="349" spans="2:7" x14ac:dyDescent="0.3">
      <c r="B349" s="34"/>
      <c r="C349" s="41"/>
      <c r="D349" s="34"/>
      <c r="E349" s="54"/>
      <c r="F349" s="41"/>
      <c r="G349" s="54"/>
    </row>
    <row r="350" spans="2:7" x14ac:dyDescent="0.3">
      <c r="B350" s="34"/>
      <c r="C350" s="41"/>
      <c r="D350" s="34"/>
      <c r="E350" s="54"/>
      <c r="F350" s="41"/>
      <c r="G350" s="54"/>
    </row>
    <row r="351" spans="2:7" x14ac:dyDescent="0.3">
      <c r="B351" s="34"/>
      <c r="C351" s="41"/>
      <c r="D351" s="34"/>
      <c r="E351" s="54"/>
      <c r="F351" s="41"/>
      <c r="G351" s="54"/>
    </row>
    <row r="352" spans="2:7" x14ac:dyDescent="0.3">
      <c r="B352" s="34"/>
      <c r="C352" s="41"/>
      <c r="D352" s="34"/>
      <c r="E352" s="54"/>
      <c r="F352" s="41"/>
      <c r="G352" s="54"/>
    </row>
    <row r="353" spans="2:7" x14ac:dyDescent="0.3">
      <c r="B353" s="34"/>
      <c r="C353" s="41"/>
      <c r="D353" s="34"/>
      <c r="E353" s="54"/>
      <c r="F353" s="41"/>
      <c r="G353" s="54"/>
    </row>
    <row r="354" spans="2:7" x14ac:dyDescent="0.3">
      <c r="B354" s="34"/>
      <c r="C354" s="41"/>
      <c r="D354" s="34"/>
      <c r="E354" s="54"/>
      <c r="F354" s="41"/>
      <c r="G354" s="54"/>
    </row>
    <row r="355" spans="2:7" x14ac:dyDescent="0.3">
      <c r="B355" s="34"/>
      <c r="C355" s="41"/>
      <c r="D355" s="34"/>
      <c r="E355" s="54"/>
      <c r="F355" s="41"/>
      <c r="G355" s="54"/>
    </row>
    <row r="356" spans="2:7" x14ac:dyDescent="0.3">
      <c r="B356" s="34"/>
      <c r="C356" s="41"/>
      <c r="D356" s="34"/>
      <c r="E356" s="54"/>
      <c r="F356" s="41"/>
      <c r="G356" s="54"/>
    </row>
    <row r="357" spans="2:7" x14ac:dyDescent="0.3">
      <c r="B357" s="34"/>
      <c r="C357" s="41"/>
      <c r="D357" s="34"/>
      <c r="E357" s="54"/>
      <c r="F357" s="41"/>
      <c r="G357" s="54"/>
    </row>
    <row r="358" spans="2:7" x14ac:dyDescent="0.3">
      <c r="B358" s="34"/>
      <c r="C358" s="41"/>
      <c r="D358" s="34"/>
      <c r="E358" s="54"/>
      <c r="F358" s="41"/>
      <c r="G358" s="54"/>
    </row>
    <row r="359" spans="2:7" x14ac:dyDescent="0.3">
      <c r="B359" s="34"/>
      <c r="C359" s="41"/>
      <c r="D359" s="34"/>
      <c r="E359" s="54"/>
      <c r="F359" s="41"/>
      <c r="G359" s="54"/>
    </row>
    <row r="360" spans="2:7" x14ac:dyDescent="0.3">
      <c r="B360" s="34"/>
      <c r="C360" s="41"/>
      <c r="D360" s="34"/>
      <c r="E360" s="54"/>
      <c r="F360" s="41"/>
      <c r="G360" s="54"/>
    </row>
    <row r="361" spans="2:7" x14ac:dyDescent="0.3">
      <c r="B361" s="34"/>
      <c r="C361" s="41"/>
      <c r="D361" s="34"/>
      <c r="E361" s="54"/>
      <c r="F361" s="41"/>
      <c r="G361" s="54"/>
    </row>
    <row r="362" spans="2:7" x14ac:dyDescent="0.3">
      <c r="B362" s="34"/>
      <c r="C362" s="41"/>
      <c r="D362" s="34"/>
      <c r="E362" s="54"/>
      <c r="F362" s="41"/>
      <c r="G362" s="54"/>
    </row>
    <row r="363" spans="2:7" x14ac:dyDescent="0.3">
      <c r="B363" s="34"/>
      <c r="C363" s="41"/>
      <c r="D363" s="34"/>
      <c r="E363" s="54"/>
      <c r="F363" s="41"/>
      <c r="G363" s="54"/>
    </row>
    <row r="364" spans="2:7" x14ac:dyDescent="0.3">
      <c r="B364" s="36"/>
      <c r="C364" s="41"/>
      <c r="D364" s="36"/>
      <c r="E364" s="54"/>
      <c r="F364" s="41"/>
      <c r="G364" s="54"/>
    </row>
    <row r="366" spans="2:7" x14ac:dyDescent="0.3">
      <c r="B366" s="67" t="s">
        <v>272</v>
      </c>
      <c r="C366" s="67"/>
      <c r="D366" s="67"/>
    </row>
    <row r="367" spans="2:7" x14ac:dyDescent="0.3">
      <c r="B367" s="39" t="s">
        <v>273</v>
      </c>
      <c r="C367" s="39"/>
      <c r="D367" s="39"/>
      <c r="E367" s="39"/>
      <c r="F367" s="39"/>
      <c r="G367" s="39"/>
    </row>
    <row r="368" spans="2:7" x14ac:dyDescent="0.3">
      <c r="B368" s="39" t="s">
        <v>274</v>
      </c>
      <c r="C368" s="39"/>
      <c r="D368" s="39"/>
      <c r="E368" s="39"/>
      <c r="F368" s="39"/>
      <c r="G368" s="39"/>
    </row>
    <row r="369" spans="2:7" x14ac:dyDescent="0.3">
      <c r="B369" s="39" t="s">
        <v>275</v>
      </c>
      <c r="C369" s="39"/>
      <c r="D369" s="39"/>
      <c r="E369" s="39"/>
      <c r="F369" s="39"/>
      <c r="G369" s="39"/>
    </row>
    <row r="370" spans="2:7" x14ac:dyDescent="0.3">
      <c r="B370" s="39" t="s">
        <v>276</v>
      </c>
      <c r="C370" s="39"/>
      <c r="D370" s="39"/>
      <c r="E370" s="39"/>
      <c r="F370" s="39"/>
      <c r="G370" s="39"/>
    </row>
    <row r="371" spans="2:7" x14ac:dyDescent="0.3">
      <c r="B371" s="39" t="s">
        <v>277</v>
      </c>
      <c r="C371" s="39"/>
      <c r="D371" s="39"/>
      <c r="E371" s="39"/>
      <c r="F371" s="39"/>
      <c r="G371" s="39"/>
    </row>
    <row r="372" spans="2:7" x14ac:dyDescent="0.3">
      <c r="B372" s="43"/>
      <c r="C372" s="43"/>
      <c r="D372" s="43"/>
      <c r="E372" s="43"/>
      <c r="F372" s="43"/>
      <c r="G372" s="43"/>
    </row>
    <row r="373" spans="2:7" x14ac:dyDescent="0.3">
      <c r="B373" s="43"/>
      <c r="C373" s="43"/>
      <c r="D373" s="43"/>
      <c r="E373" s="43"/>
      <c r="F373" s="43"/>
      <c r="G373" s="43"/>
    </row>
    <row r="374" spans="2:7" x14ac:dyDescent="0.3">
      <c r="B374" s="43"/>
      <c r="C374" s="43"/>
      <c r="D374" s="43"/>
      <c r="E374" s="43"/>
      <c r="F374" s="43"/>
      <c r="G374" s="43"/>
    </row>
    <row r="375" spans="2:7" x14ac:dyDescent="0.3">
      <c r="B375" s="43"/>
      <c r="C375" s="43"/>
      <c r="D375" s="43"/>
      <c r="E375" s="43"/>
      <c r="F375" s="43"/>
      <c r="G375" s="43"/>
    </row>
  </sheetData>
  <sheetProtection algorithmName="SHA-512" hashValue="ff1FiSCUKOQBZ1BSiT6/jq26XlypnjfQ9cKPTE+TPzcRMtSwYa2xEMKNVV1EUpcfDbsdjINaBWk5NY4gvMnnRQ==" saltValue="IBy158uUQNTWnk6Ab7f6KA==" spinCount="100000" sheet="1" objects="1" scenarios="1" formatRows="0" insertRows="0"/>
  <mergeCells count="4">
    <mergeCell ref="B2:G2"/>
    <mergeCell ref="B3:G3"/>
    <mergeCell ref="B4:G4"/>
    <mergeCell ref="B366:D366"/>
  </mergeCells>
  <dataValidations count="3">
    <dataValidation type="list" allowBlank="1" showInputMessage="1" showErrorMessage="1" errorTitle="Factor Incorrecto" error="Solo se puede utilizar los valores de la lista" sqref="F7:F364" xr:uid="{D38A313E-3544-4D9E-84C9-E2E01DA3D623}">
      <formula1>"1,4,5,6,7,8,9,10,11,12"</formula1>
    </dataValidation>
    <dataValidation type="custom" allowBlank="1" showInputMessage="1" showErrorMessage="1" errorTitle="Protegida" error="No debe modificar la fórmula" sqref="B3" xr:uid="{A265DEAB-7948-4F57-924B-049577794C94}">
      <formula1>""""""</formula1>
    </dataValidation>
    <dataValidation type="list" allowBlank="1" showInputMessage="1" showErrorMessage="1" errorTitle="Factor incorrecto" error="El número de Factor debe estar entre 1 y 12" sqref="C7:C364" xr:uid="{C641DE4F-67CC-4BE3-94D7-1DC1BB4004F9}">
      <formula1>"1,2,3,4,5,6,7,8,9,10,11,12"</formula1>
    </dataValidation>
  </dataValidation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B412F-BFFE-4E21-BEAC-9F831DC68AB1}">
  <sheetPr codeName="Hoja8">
    <tabColor rgb="FFB686DA"/>
  </sheetPr>
  <dimension ref="A1:E367"/>
  <sheetViews>
    <sheetView showGridLines="0" zoomScaleNormal="100" workbookViewId="0">
      <selection activeCell="B7" sqref="B7"/>
    </sheetView>
  </sheetViews>
  <sheetFormatPr baseColWidth="10" defaultColWidth="0" defaultRowHeight="14.4" x14ac:dyDescent="0.3"/>
  <cols>
    <col min="1" max="1" width="8.5546875" customWidth="1"/>
    <col min="2" max="2" width="43.88671875" customWidth="1"/>
    <col min="3" max="3" width="11.5546875" customWidth="1"/>
    <col min="4" max="4" width="43.88671875" customWidth="1"/>
    <col min="5" max="5" width="11.5546875" customWidth="1"/>
    <col min="6" max="6" width="11.5546875" hidden="1" customWidth="1"/>
    <col min="7" max="16384" width="11.5546875" hidden="1"/>
  </cols>
  <sheetData>
    <row r="1" spans="2:4" x14ac:dyDescent="0.3">
      <c r="B1" s="29"/>
      <c r="D1" s="29"/>
    </row>
    <row r="2" spans="2:4" ht="28.2" customHeight="1" x14ac:dyDescent="0.3">
      <c r="B2" s="68" t="s">
        <v>294</v>
      </c>
      <c r="C2" s="68"/>
      <c r="D2" s="68"/>
    </row>
    <row r="3" spans="2:4" x14ac:dyDescent="0.3">
      <c r="B3" s="64" t="str">
        <f>IF(Inicio!D6="","",Inicio!D6)</f>
        <v>751 02 Museo Nacional de Costa Rica</v>
      </c>
      <c r="C3" s="64"/>
      <c r="D3" s="64"/>
    </row>
    <row r="4" spans="2:4" x14ac:dyDescent="0.3">
      <c r="B4" s="64" t="s">
        <v>247</v>
      </c>
      <c r="C4" s="64"/>
      <c r="D4" s="64"/>
    </row>
    <row r="5" spans="2:4" ht="7.2" customHeight="1" x14ac:dyDescent="0.3">
      <c r="B5" s="29"/>
      <c r="D5" s="29"/>
    </row>
    <row r="6" spans="2:4" ht="42" x14ac:dyDescent="0.3">
      <c r="B6" s="38" t="s">
        <v>293</v>
      </c>
      <c r="C6" s="38" t="s">
        <v>279</v>
      </c>
      <c r="D6" s="44" t="s">
        <v>280</v>
      </c>
    </row>
    <row r="7" spans="2:4" x14ac:dyDescent="0.3">
      <c r="B7" s="34"/>
      <c r="C7" s="41"/>
      <c r="D7" s="42"/>
    </row>
    <row r="8" spans="2:4" x14ac:dyDescent="0.3">
      <c r="B8" s="34"/>
      <c r="C8" s="41"/>
      <c r="D8" s="34"/>
    </row>
    <row r="9" spans="2:4" x14ac:dyDescent="0.3">
      <c r="B9" s="34"/>
      <c r="C9" s="41"/>
      <c r="D9" s="34"/>
    </row>
    <row r="10" spans="2:4" x14ac:dyDescent="0.3">
      <c r="B10" s="34"/>
      <c r="C10" s="41"/>
      <c r="D10" s="34"/>
    </row>
    <row r="11" spans="2:4" x14ac:dyDescent="0.3">
      <c r="B11" s="34"/>
      <c r="C11" s="41"/>
      <c r="D11" s="34"/>
    </row>
    <row r="12" spans="2:4" x14ac:dyDescent="0.3">
      <c r="B12" s="34"/>
      <c r="C12" s="41"/>
      <c r="D12" s="34"/>
    </row>
    <row r="13" spans="2:4" x14ac:dyDescent="0.3">
      <c r="B13" s="34"/>
      <c r="C13" s="41"/>
      <c r="D13" s="34"/>
    </row>
    <row r="14" spans="2:4" x14ac:dyDescent="0.3">
      <c r="B14" s="34"/>
      <c r="C14" s="41"/>
      <c r="D14" s="34"/>
    </row>
    <row r="15" spans="2:4" x14ac:dyDescent="0.3">
      <c r="B15" s="34"/>
      <c r="C15" s="41"/>
      <c r="D15" s="34"/>
    </row>
    <row r="16" spans="2:4" x14ac:dyDescent="0.3">
      <c r="B16" s="34"/>
      <c r="C16" s="41"/>
      <c r="D16" s="34"/>
    </row>
    <row r="17" spans="2:4" x14ac:dyDescent="0.3">
      <c r="B17" s="34"/>
      <c r="C17" s="41"/>
      <c r="D17" s="34"/>
    </row>
    <row r="18" spans="2:4" x14ac:dyDescent="0.3">
      <c r="B18" s="34"/>
      <c r="C18" s="41"/>
      <c r="D18" s="34"/>
    </row>
    <row r="19" spans="2:4" x14ac:dyDescent="0.3">
      <c r="B19" s="34"/>
      <c r="C19" s="41"/>
      <c r="D19" s="34"/>
    </row>
    <row r="20" spans="2:4" x14ac:dyDescent="0.3">
      <c r="B20" s="34"/>
      <c r="C20" s="41"/>
      <c r="D20" s="34"/>
    </row>
    <row r="21" spans="2:4" x14ac:dyDescent="0.3">
      <c r="B21" s="34"/>
      <c r="C21" s="41"/>
      <c r="D21" s="34"/>
    </row>
    <row r="22" spans="2:4" x14ac:dyDescent="0.3">
      <c r="B22" s="34"/>
      <c r="C22" s="41"/>
      <c r="D22" s="34"/>
    </row>
    <row r="23" spans="2:4" x14ac:dyDescent="0.3">
      <c r="B23" s="34"/>
      <c r="C23" s="41"/>
      <c r="D23" s="34"/>
    </row>
    <row r="24" spans="2:4" x14ac:dyDescent="0.3">
      <c r="B24" s="34"/>
      <c r="C24" s="41"/>
      <c r="D24" s="34"/>
    </row>
    <row r="25" spans="2:4" x14ac:dyDescent="0.3">
      <c r="B25" s="34"/>
      <c r="C25" s="41"/>
      <c r="D25" s="34"/>
    </row>
    <row r="26" spans="2:4" x14ac:dyDescent="0.3">
      <c r="B26" s="34"/>
      <c r="C26" s="41"/>
      <c r="D26" s="34"/>
    </row>
    <row r="27" spans="2:4" x14ac:dyDescent="0.3">
      <c r="B27" s="34"/>
      <c r="C27" s="41"/>
      <c r="D27" s="34"/>
    </row>
    <row r="28" spans="2:4" x14ac:dyDescent="0.3">
      <c r="B28" s="34"/>
      <c r="C28" s="41"/>
      <c r="D28" s="34"/>
    </row>
    <row r="29" spans="2:4" x14ac:dyDescent="0.3">
      <c r="B29" s="34"/>
      <c r="C29" s="41"/>
      <c r="D29" s="34"/>
    </row>
    <row r="30" spans="2:4" x14ac:dyDescent="0.3">
      <c r="B30" s="34"/>
      <c r="C30" s="41"/>
      <c r="D30" s="34"/>
    </row>
    <row r="31" spans="2:4" x14ac:dyDescent="0.3">
      <c r="B31" s="34"/>
      <c r="C31" s="41"/>
      <c r="D31" s="34"/>
    </row>
    <row r="32" spans="2:4" x14ac:dyDescent="0.3">
      <c r="B32" s="34"/>
      <c r="C32" s="41"/>
      <c r="D32" s="34"/>
    </row>
    <row r="33" spans="2:4" x14ac:dyDescent="0.3">
      <c r="B33" s="34"/>
      <c r="C33" s="41"/>
      <c r="D33" s="34"/>
    </row>
    <row r="34" spans="2:4" x14ac:dyDescent="0.3">
      <c r="B34" s="34"/>
      <c r="C34" s="41"/>
      <c r="D34" s="34"/>
    </row>
    <row r="35" spans="2:4" x14ac:dyDescent="0.3">
      <c r="B35" s="34"/>
      <c r="C35" s="41"/>
      <c r="D35" s="34"/>
    </row>
    <row r="36" spans="2:4" x14ac:dyDescent="0.3">
      <c r="B36" s="34"/>
      <c r="C36" s="41"/>
      <c r="D36" s="34"/>
    </row>
    <row r="37" spans="2:4" x14ac:dyDescent="0.3">
      <c r="B37" s="34"/>
      <c r="C37" s="41"/>
      <c r="D37" s="34"/>
    </row>
    <row r="38" spans="2:4" x14ac:dyDescent="0.3">
      <c r="B38" s="34"/>
      <c r="C38" s="41"/>
      <c r="D38" s="34"/>
    </row>
    <row r="39" spans="2:4" x14ac:dyDescent="0.3">
      <c r="B39" s="34"/>
      <c r="C39" s="41"/>
      <c r="D39" s="34"/>
    </row>
    <row r="40" spans="2:4" x14ac:dyDescent="0.3">
      <c r="B40" s="34"/>
      <c r="C40" s="41"/>
      <c r="D40" s="34"/>
    </row>
    <row r="41" spans="2:4" x14ac:dyDescent="0.3">
      <c r="B41" s="34"/>
      <c r="C41" s="41"/>
      <c r="D41" s="34"/>
    </row>
    <row r="42" spans="2:4" x14ac:dyDescent="0.3">
      <c r="B42" s="34"/>
      <c r="C42" s="41"/>
      <c r="D42" s="34"/>
    </row>
    <row r="43" spans="2:4" x14ac:dyDescent="0.3">
      <c r="B43" s="34"/>
      <c r="C43" s="41"/>
      <c r="D43" s="34"/>
    </row>
    <row r="44" spans="2:4" x14ac:dyDescent="0.3">
      <c r="B44" s="34"/>
      <c r="C44" s="41"/>
      <c r="D44" s="34"/>
    </row>
    <row r="45" spans="2:4" x14ac:dyDescent="0.3">
      <c r="B45" s="34"/>
      <c r="C45" s="41"/>
      <c r="D45" s="34"/>
    </row>
    <row r="46" spans="2:4" x14ac:dyDescent="0.3">
      <c r="B46" s="34"/>
      <c r="C46" s="41"/>
      <c r="D46" s="34"/>
    </row>
    <row r="47" spans="2:4" x14ac:dyDescent="0.3">
      <c r="B47" s="34"/>
      <c r="C47" s="41"/>
      <c r="D47" s="34"/>
    </row>
    <row r="48" spans="2:4" x14ac:dyDescent="0.3">
      <c r="B48" s="34"/>
      <c r="C48" s="41"/>
      <c r="D48" s="34"/>
    </row>
    <row r="49" spans="2:4" x14ac:dyDescent="0.3">
      <c r="B49" s="34"/>
      <c r="C49" s="41"/>
      <c r="D49" s="34"/>
    </row>
    <row r="50" spans="2:4" x14ac:dyDescent="0.3">
      <c r="B50" s="34"/>
      <c r="C50" s="41"/>
      <c r="D50" s="34"/>
    </row>
    <row r="51" spans="2:4" x14ac:dyDescent="0.3">
      <c r="B51" s="34"/>
      <c r="C51" s="41"/>
      <c r="D51" s="34"/>
    </row>
    <row r="52" spans="2:4" x14ac:dyDescent="0.3">
      <c r="B52" s="34"/>
      <c r="C52" s="41"/>
      <c r="D52" s="34"/>
    </row>
    <row r="53" spans="2:4" x14ac:dyDescent="0.3">
      <c r="B53" s="34"/>
      <c r="C53" s="41"/>
      <c r="D53" s="34"/>
    </row>
    <row r="54" spans="2:4" x14ac:dyDescent="0.3">
      <c r="B54" s="34"/>
      <c r="C54" s="41"/>
      <c r="D54" s="34"/>
    </row>
    <row r="55" spans="2:4" x14ac:dyDescent="0.3">
      <c r="B55" s="34"/>
      <c r="C55" s="41"/>
      <c r="D55" s="34"/>
    </row>
    <row r="56" spans="2:4" x14ac:dyDescent="0.3">
      <c r="B56" s="34"/>
      <c r="C56" s="41"/>
      <c r="D56" s="34"/>
    </row>
    <row r="57" spans="2:4" x14ac:dyDescent="0.3">
      <c r="B57" s="34"/>
      <c r="C57" s="41"/>
      <c r="D57" s="34"/>
    </row>
    <row r="58" spans="2:4" x14ac:dyDescent="0.3">
      <c r="B58" s="34"/>
      <c r="C58" s="41"/>
      <c r="D58" s="34"/>
    </row>
    <row r="59" spans="2:4" x14ac:dyDescent="0.3">
      <c r="B59" s="34"/>
      <c r="C59" s="41"/>
      <c r="D59" s="34"/>
    </row>
    <row r="60" spans="2:4" x14ac:dyDescent="0.3">
      <c r="B60" s="34"/>
      <c r="C60" s="41"/>
      <c r="D60" s="34"/>
    </row>
    <row r="61" spans="2:4" x14ac:dyDescent="0.3">
      <c r="B61" s="34"/>
      <c r="C61" s="41"/>
      <c r="D61" s="34"/>
    </row>
    <row r="62" spans="2:4" x14ac:dyDescent="0.3">
      <c r="B62" s="34"/>
      <c r="C62" s="41"/>
      <c r="D62" s="34"/>
    </row>
    <row r="63" spans="2:4" x14ac:dyDescent="0.3">
      <c r="B63" s="34"/>
      <c r="C63" s="41"/>
      <c r="D63" s="34"/>
    </row>
    <row r="64" spans="2:4" x14ac:dyDescent="0.3">
      <c r="B64" s="34"/>
      <c r="C64" s="41"/>
      <c r="D64" s="34"/>
    </row>
    <row r="65" spans="2:4" x14ac:dyDescent="0.3">
      <c r="B65" s="34"/>
      <c r="C65" s="41"/>
      <c r="D65" s="34"/>
    </row>
    <row r="66" spans="2:4" x14ac:dyDescent="0.3">
      <c r="B66" s="34"/>
      <c r="C66" s="41"/>
      <c r="D66" s="34"/>
    </row>
    <row r="67" spans="2:4" x14ac:dyDescent="0.3">
      <c r="B67" s="34"/>
      <c r="C67" s="41"/>
      <c r="D67" s="34"/>
    </row>
    <row r="68" spans="2:4" x14ac:dyDescent="0.3">
      <c r="B68" s="34"/>
      <c r="C68" s="41"/>
      <c r="D68" s="34"/>
    </row>
    <row r="69" spans="2:4" x14ac:dyDescent="0.3">
      <c r="B69" s="34"/>
      <c r="C69" s="41"/>
      <c r="D69" s="34"/>
    </row>
    <row r="70" spans="2:4" x14ac:dyDescent="0.3">
      <c r="B70" s="34"/>
      <c r="C70" s="41"/>
      <c r="D70" s="34"/>
    </row>
    <row r="71" spans="2:4" x14ac:dyDescent="0.3">
      <c r="B71" s="34"/>
      <c r="C71" s="41"/>
      <c r="D71" s="34"/>
    </row>
    <row r="72" spans="2:4" x14ac:dyDescent="0.3">
      <c r="B72" s="34"/>
      <c r="C72" s="41"/>
      <c r="D72" s="34"/>
    </row>
    <row r="73" spans="2:4" x14ac:dyDescent="0.3">
      <c r="B73" s="34"/>
      <c r="C73" s="41"/>
      <c r="D73" s="34"/>
    </row>
    <row r="74" spans="2:4" x14ac:dyDescent="0.3">
      <c r="B74" s="34"/>
      <c r="C74" s="41"/>
      <c r="D74" s="34"/>
    </row>
    <row r="75" spans="2:4" x14ac:dyDescent="0.3">
      <c r="B75" s="34"/>
      <c r="C75" s="41"/>
      <c r="D75" s="34"/>
    </row>
    <row r="76" spans="2:4" x14ac:dyDescent="0.3">
      <c r="B76" s="34"/>
      <c r="C76" s="41"/>
      <c r="D76" s="34"/>
    </row>
    <row r="77" spans="2:4" x14ac:dyDescent="0.3">
      <c r="B77" s="34"/>
      <c r="C77" s="41"/>
      <c r="D77" s="34"/>
    </row>
    <row r="78" spans="2:4" x14ac:dyDescent="0.3">
      <c r="B78" s="34"/>
      <c r="C78" s="41"/>
      <c r="D78" s="34"/>
    </row>
    <row r="79" spans="2:4" x14ac:dyDescent="0.3">
      <c r="B79" s="34"/>
      <c r="C79" s="41"/>
      <c r="D79" s="34"/>
    </row>
    <row r="80" spans="2:4" x14ac:dyDescent="0.3">
      <c r="B80" s="34"/>
      <c r="C80" s="41"/>
      <c r="D80" s="34"/>
    </row>
    <row r="81" spans="2:4" x14ac:dyDescent="0.3">
      <c r="B81" s="34"/>
      <c r="C81" s="41"/>
      <c r="D81" s="34"/>
    </row>
    <row r="82" spans="2:4" x14ac:dyDescent="0.3">
      <c r="B82" s="34"/>
      <c r="C82" s="41"/>
      <c r="D82" s="34"/>
    </row>
    <row r="83" spans="2:4" x14ac:dyDescent="0.3">
      <c r="B83" s="34"/>
      <c r="C83" s="41"/>
      <c r="D83" s="34"/>
    </row>
    <row r="84" spans="2:4" x14ac:dyDescent="0.3">
      <c r="B84" s="34"/>
      <c r="C84" s="41"/>
      <c r="D84" s="34"/>
    </row>
    <row r="85" spans="2:4" x14ac:dyDescent="0.3">
      <c r="B85" s="34"/>
      <c r="C85" s="41"/>
      <c r="D85" s="34"/>
    </row>
    <row r="86" spans="2:4" x14ac:dyDescent="0.3">
      <c r="B86" s="34"/>
      <c r="C86" s="41"/>
      <c r="D86" s="34"/>
    </row>
    <row r="87" spans="2:4" x14ac:dyDescent="0.3">
      <c r="B87" s="34"/>
      <c r="C87" s="41"/>
      <c r="D87" s="34"/>
    </row>
    <row r="88" spans="2:4" x14ac:dyDescent="0.3">
      <c r="B88" s="34"/>
      <c r="C88" s="41"/>
      <c r="D88" s="34"/>
    </row>
    <row r="89" spans="2:4" x14ac:dyDescent="0.3">
      <c r="B89" s="34"/>
      <c r="C89" s="41"/>
      <c r="D89" s="34"/>
    </row>
    <row r="90" spans="2:4" x14ac:dyDescent="0.3">
      <c r="B90" s="34"/>
      <c r="C90" s="41"/>
      <c r="D90" s="34"/>
    </row>
    <row r="91" spans="2:4" x14ac:dyDescent="0.3">
      <c r="B91" s="34"/>
      <c r="C91" s="41"/>
      <c r="D91" s="34"/>
    </row>
    <row r="92" spans="2:4" x14ac:dyDescent="0.3">
      <c r="B92" s="34"/>
      <c r="C92" s="41"/>
      <c r="D92" s="34"/>
    </row>
    <row r="93" spans="2:4" x14ac:dyDescent="0.3">
      <c r="B93" s="34"/>
      <c r="C93" s="41"/>
      <c r="D93" s="34"/>
    </row>
    <row r="94" spans="2:4" x14ac:dyDescent="0.3">
      <c r="B94" s="34"/>
      <c r="C94" s="41"/>
      <c r="D94" s="34"/>
    </row>
    <row r="95" spans="2:4" x14ac:dyDescent="0.3">
      <c r="B95" s="34"/>
      <c r="C95" s="41"/>
      <c r="D95" s="34"/>
    </row>
    <row r="96" spans="2:4" x14ac:dyDescent="0.3">
      <c r="B96" s="34"/>
      <c r="C96" s="41"/>
      <c r="D96" s="34"/>
    </row>
    <row r="97" spans="2:4" x14ac:dyDescent="0.3">
      <c r="B97" s="34"/>
      <c r="C97" s="41"/>
      <c r="D97" s="34"/>
    </row>
    <row r="98" spans="2:4" x14ac:dyDescent="0.3">
      <c r="B98" s="34"/>
      <c r="C98" s="41"/>
      <c r="D98" s="34"/>
    </row>
    <row r="99" spans="2:4" x14ac:dyDescent="0.3">
      <c r="B99" s="34"/>
      <c r="C99" s="41"/>
      <c r="D99" s="34"/>
    </row>
    <row r="100" spans="2:4" x14ac:dyDescent="0.3">
      <c r="B100" s="34"/>
      <c r="C100" s="41"/>
      <c r="D100" s="34"/>
    </row>
    <row r="101" spans="2:4" x14ac:dyDescent="0.3">
      <c r="B101" s="34"/>
      <c r="C101" s="41"/>
      <c r="D101" s="34"/>
    </row>
    <row r="102" spans="2:4" x14ac:dyDescent="0.3">
      <c r="B102" s="34"/>
      <c r="C102" s="41"/>
      <c r="D102" s="34"/>
    </row>
    <row r="103" spans="2:4" x14ac:dyDescent="0.3">
      <c r="B103" s="34"/>
      <c r="C103" s="41"/>
      <c r="D103" s="34"/>
    </row>
    <row r="104" spans="2:4" x14ac:dyDescent="0.3">
      <c r="B104" s="34"/>
      <c r="C104" s="41"/>
      <c r="D104" s="34"/>
    </row>
    <row r="105" spans="2:4" x14ac:dyDescent="0.3">
      <c r="B105" s="34"/>
      <c r="C105" s="41"/>
      <c r="D105" s="34"/>
    </row>
    <row r="106" spans="2:4" x14ac:dyDescent="0.3">
      <c r="B106" s="34"/>
      <c r="C106" s="41"/>
      <c r="D106" s="34"/>
    </row>
    <row r="107" spans="2:4" x14ac:dyDescent="0.3">
      <c r="B107" s="34"/>
      <c r="C107" s="41"/>
      <c r="D107" s="34"/>
    </row>
    <row r="108" spans="2:4" x14ac:dyDescent="0.3">
      <c r="B108" s="34"/>
      <c r="C108" s="41"/>
      <c r="D108" s="34"/>
    </row>
    <row r="109" spans="2:4" x14ac:dyDescent="0.3">
      <c r="B109" s="34"/>
      <c r="C109" s="41"/>
      <c r="D109" s="34"/>
    </row>
    <row r="110" spans="2:4" x14ac:dyDescent="0.3">
      <c r="B110" s="34"/>
      <c r="C110" s="41"/>
      <c r="D110" s="34"/>
    </row>
    <row r="111" spans="2:4" x14ac:dyDescent="0.3">
      <c r="B111" s="34"/>
      <c r="C111" s="41"/>
      <c r="D111" s="34"/>
    </row>
    <row r="112" spans="2:4" x14ac:dyDescent="0.3">
      <c r="B112" s="34"/>
      <c r="C112" s="41"/>
      <c r="D112" s="34"/>
    </row>
    <row r="113" spans="2:4" x14ac:dyDescent="0.3">
      <c r="B113" s="34"/>
      <c r="C113" s="41"/>
      <c r="D113" s="34"/>
    </row>
    <row r="114" spans="2:4" x14ac:dyDescent="0.3">
      <c r="B114" s="34"/>
      <c r="C114" s="41"/>
      <c r="D114" s="34"/>
    </row>
    <row r="115" spans="2:4" x14ac:dyDescent="0.3">
      <c r="B115" s="34"/>
      <c r="C115" s="41"/>
      <c r="D115" s="34"/>
    </row>
    <row r="116" spans="2:4" x14ac:dyDescent="0.3">
      <c r="B116" s="34"/>
      <c r="C116" s="41"/>
      <c r="D116" s="34"/>
    </row>
    <row r="117" spans="2:4" x14ac:dyDescent="0.3">
      <c r="B117" s="34"/>
      <c r="C117" s="41"/>
      <c r="D117" s="34"/>
    </row>
    <row r="118" spans="2:4" x14ac:dyDescent="0.3">
      <c r="B118" s="34"/>
      <c r="C118" s="41"/>
      <c r="D118" s="34"/>
    </row>
    <row r="119" spans="2:4" x14ac:dyDescent="0.3">
      <c r="B119" s="34"/>
      <c r="C119" s="41"/>
      <c r="D119" s="34"/>
    </row>
    <row r="120" spans="2:4" x14ac:dyDescent="0.3">
      <c r="B120" s="34"/>
      <c r="C120" s="41"/>
      <c r="D120" s="34"/>
    </row>
    <row r="121" spans="2:4" x14ac:dyDescent="0.3">
      <c r="B121" s="34"/>
      <c r="C121" s="41"/>
      <c r="D121" s="34"/>
    </row>
    <row r="122" spans="2:4" x14ac:dyDescent="0.3">
      <c r="B122" s="34"/>
      <c r="C122" s="41"/>
      <c r="D122" s="34"/>
    </row>
    <row r="123" spans="2:4" x14ac:dyDescent="0.3">
      <c r="B123" s="34"/>
      <c r="C123" s="41"/>
      <c r="D123" s="34"/>
    </row>
    <row r="124" spans="2:4" x14ac:dyDescent="0.3">
      <c r="B124" s="34"/>
      <c r="C124" s="41"/>
      <c r="D124" s="34"/>
    </row>
    <row r="125" spans="2:4" x14ac:dyDescent="0.3">
      <c r="B125" s="34"/>
      <c r="C125" s="41"/>
      <c r="D125" s="34"/>
    </row>
    <row r="126" spans="2:4" x14ac:dyDescent="0.3">
      <c r="B126" s="34"/>
      <c r="C126" s="41"/>
      <c r="D126" s="34"/>
    </row>
    <row r="127" spans="2:4" x14ac:dyDescent="0.3">
      <c r="B127" s="34"/>
      <c r="C127" s="41"/>
      <c r="D127" s="34"/>
    </row>
    <row r="128" spans="2:4" x14ac:dyDescent="0.3">
      <c r="B128" s="34"/>
      <c r="C128" s="41"/>
      <c r="D128" s="34"/>
    </row>
    <row r="129" spans="2:4" x14ac:dyDescent="0.3">
      <c r="B129" s="34"/>
      <c r="C129" s="41"/>
      <c r="D129" s="34"/>
    </row>
    <row r="130" spans="2:4" x14ac:dyDescent="0.3">
      <c r="B130" s="34"/>
      <c r="C130" s="41"/>
      <c r="D130" s="34"/>
    </row>
    <row r="131" spans="2:4" x14ac:dyDescent="0.3">
      <c r="B131" s="34"/>
      <c r="C131" s="41"/>
      <c r="D131" s="34"/>
    </row>
    <row r="132" spans="2:4" x14ac:dyDescent="0.3">
      <c r="B132" s="34"/>
      <c r="C132" s="41"/>
      <c r="D132" s="34"/>
    </row>
    <row r="133" spans="2:4" x14ac:dyDescent="0.3">
      <c r="B133" s="34"/>
      <c r="C133" s="41"/>
      <c r="D133" s="34"/>
    </row>
    <row r="134" spans="2:4" x14ac:dyDescent="0.3">
      <c r="B134" s="34"/>
      <c r="C134" s="41"/>
      <c r="D134" s="34"/>
    </row>
    <row r="135" spans="2:4" x14ac:dyDescent="0.3">
      <c r="B135" s="34"/>
      <c r="C135" s="41"/>
      <c r="D135" s="34"/>
    </row>
    <row r="136" spans="2:4" x14ac:dyDescent="0.3">
      <c r="B136" s="34"/>
      <c r="C136" s="41"/>
      <c r="D136" s="34"/>
    </row>
    <row r="137" spans="2:4" x14ac:dyDescent="0.3">
      <c r="B137" s="34"/>
      <c r="C137" s="41"/>
      <c r="D137" s="34"/>
    </row>
    <row r="138" spans="2:4" x14ac:dyDescent="0.3">
      <c r="B138" s="34"/>
      <c r="C138" s="41"/>
      <c r="D138" s="34"/>
    </row>
    <row r="139" spans="2:4" x14ac:dyDescent="0.3">
      <c r="B139" s="34"/>
      <c r="C139" s="41"/>
      <c r="D139" s="34"/>
    </row>
    <row r="140" spans="2:4" x14ac:dyDescent="0.3">
      <c r="B140" s="34"/>
      <c r="C140" s="41"/>
      <c r="D140" s="34"/>
    </row>
    <row r="141" spans="2:4" x14ac:dyDescent="0.3">
      <c r="B141" s="34"/>
      <c r="C141" s="41"/>
      <c r="D141" s="34"/>
    </row>
    <row r="142" spans="2:4" x14ac:dyDescent="0.3">
      <c r="B142" s="34"/>
      <c r="C142" s="41"/>
      <c r="D142" s="34"/>
    </row>
    <row r="143" spans="2:4" x14ac:dyDescent="0.3">
      <c r="B143" s="34"/>
      <c r="C143" s="41"/>
      <c r="D143" s="34"/>
    </row>
    <row r="144" spans="2:4" x14ac:dyDescent="0.3">
      <c r="B144" s="34"/>
      <c r="C144" s="41"/>
      <c r="D144" s="34"/>
    </row>
    <row r="145" spans="2:4" x14ac:dyDescent="0.3">
      <c r="B145" s="34"/>
      <c r="C145" s="41"/>
      <c r="D145" s="34"/>
    </row>
    <row r="146" spans="2:4" x14ac:dyDescent="0.3">
      <c r="B146" s="34"/>
      <c r="C146" s="41"/>
      <c r="D146" s="34"/>
    </row>
    <row r="147" spans="2:4" x14ac:dyDescent="0.3">
      <c r="B147" s="34"/>
      <c r="C147" s="41"/>
      <c r="D147" s="34"/>
    </row>
    <row r="148" spans="2:4" x14ac:dyDescent="0.3">
      <c r="B148" s="34"/>
      <c r="C148" s="41"/>
      <c r="D148" s="34"/>
    </row>
    <row r="149" spans="2:4" x14ac:dyDescent="0.3">
      <c r="B149" s="34"/>
      <c r="C149" s="41"/>
      <c r="D149" s="34"/>
    </row>
    <row r="150" spans="2:4" x14ac:dyDescent="0.3">
      <c r="B150" s="34"/>
      <c r="C150" s="41"/>
      <c r="D150" s="34"/>
    </row>
    <row r="151" spans="2:4" x14ac:dyDescent="0.3">
      <c r="B151" s="34"/>
      <c r="C151" s="41"/>
      <c r="D151" s="34"/>
    </row>
    <row r="152" spans="2:4" x14ac:dyDescent="0.3">
      <c r="B152" s="34"/>
      <c r="C152" s="41"/>
      <c r="D152" s="34"/>
    </row>
    <row r="153" spans="2:4" x14ac:dyDescent="0.3">
      <c r="B153" s="34"/>
      <c r="C153" s="41"/>
      <c r="D153" s="34"/>
    </row>
    <row r="154" spans="2:4" x14ac:dyDescent="0.3">
      <c r="B154" s="34"/>
      <c r="C154" s="41"/>
      <c r="D154" s="34"/>
    </row>
    <row r="155" spans="2:4" x14ac:dyDescent="0.3">
      <c r="B155" s="34"/>
      <c r="C155" s="41"/>
      <c r="D155" s="34"/>
    </row>
    <row r="156" spans="2:4" x14ac:dyDescent="0.3">
      <c r="B156" s="34"/>
      <c r="C156" s="41"/>
      <c r="D156" s="34"/>
    </row>
    <row r="157" spans="2:4" x14ac:dyDescent="0.3">
      <c r="B157" s="34"/>
      <c r="C157" s="41"/>
      <c r="D157" s="34"/>
    </row>
    <row r="158" spans="2:4" x14ac:dyDescent="0.3">
      <c r="B158" s="34"/>
      <c r="C158" s="41"/>
      <c r="D158" s="34"/>
    </row>
    <row r="159" spans="2:4" x14ac:dyDescent="0.3">
      <c r="B159" s="34"/>
      <c r="C159" s="41"/>
      <c r="D159" s="34"/>
    </row>
    <row r="160" spans="2:4" x14ac:dyDescent="0.3">
      <c r="B160" s="34"/>
      <c r="C160" s="41"/>
      <c r="D160" s="34"/>
    </row>
    <row r="161" spans="2:4" x14ac:dyDescent="0.3">
      <c r="B161" s="34"/>
      <c r="C161" s="41"/>
      <c r="D161" s="34"/>
    </row>
    <row r="162" spans="2:4" x14ac:dyDescent="0.3">
      <c r="B162" s="34"/>
      <c r="C162" s="41"/>
      <c r="D162" s="34"/>
    </row>
    <row r="163" spans="2:4" x14ac:dyDescent="0.3">
      <c r="B163" s="34"/>
      <c r="C163" s="41"/>
      <c r="D163" s="34"/>
    </row>
    <row r="164" spans="2:4" x14ac:dyDescent="0.3">
      <c r="B164" s="34"/>
      <c r="C164" s="41"/>
      <c r="D164" s="34"/>
    </row>
    <row r="165" spans="2:4" x14ac:dyDescent="0.3">
      <c r="B165" s="34"/>
      <c r="C165" s="41"/>
      <c r="D165" s="34"/>
    </row>
    <row r="166" spans="2:4" x14ac:dyDescent="0.3">
      <c r="B166" s="34"/>
      <c r="C166" s="41"/>
      <c r="D166" s="34"/>
    </row>
    <row r="167" spans="2:4" x14ac:dyDescent="0.3">
      <c r="B167" s="34"/>
      <c r="C167" s="41"/>
      <c r="D167" s="34"/>
    </row>
    <row r="168" spans="2:4" x14ac:dyDescent="0.3">
      <c r="B168" s="34"/>
      <c r="C168" s="41"/>
      <c r="D168" s="34"/>
    </row>
    <row r="169" spans="2:4" x14ac:dyDescent="0.3">
      <c r="B169" s="34"/>
      <c r="C169" s="41"/>
      <c r="D169" s="34"/>
    </row>
    <row r="170" spans="2:4" x14ac:dyDescent="0.3">
      <c r="B170" s="34"/>
      <c r="C170" s="41"/>
      <c r="D170" s="34"/>
    </row>
    <row r="171" spans="2:4" x14ac:dyDescent="0.3">
      <c r="B171" s="34"/>
      <c r="C171" s="41"/>
      <c r="D171" s="34"/>
    </row>
    <row r="172" spans="2:4" x14ac:dyDescent="0.3">
      <c r="B172" s="34"/>
      <c r="C172" s="41"/>
      <c r="D172" s="34"/>
    </row>
    <row r="173" spans="2:4" x14ac:dyDescent="0.3">
      <c r="B173" s="34"/>
      <c r="C173" s="41"/>
      <c r="D173" s="34"/>
    </row>
    <row r="174" spans="2:4" x14ac:dyDescent="0.3">
      <c r="B174" s="34"/>
      <c r="C174" s="41"/>
      <c r="D174" s="34"/>
    </row>
    <row r="175" spans="2:4" x14ac:dyDescent="0.3">
      <c r="B175" s="34"/>
      <c r="C175" s="41"/>
      <c r="D175" s="34"/>
    </row>
    <row r="176" spans="2:4" x14ac:dyDescent="0.3">
      <c r="B176" s="34"/>
      <c r="C176" s="41"/>
      <c r="D176" s="34"/>
    </row>
    <row r="177" spans="2:4" x14ac:dyDescent="0.3">
      <c r="B177" s="34"/>
      <c r="C177" s="41"/>
      <c r="D177" s="34"/>
    </row>
    <row r="178" spans="2:4" x14ac:dyDescent="0.3">
      <c r="B178" s="34"/>
      <c r="C178" s="41"/>
      <c r="D178" s="34"/>
    </row>
    <row r="179" spans="2:4" x14ac:dyDescent="0.3">
      <c r="B179" s="34"/>
      <c r="C179" s="41"/>
      <c r="D179" s="34"/>
    </row>
    <row r="180" spans="2:4" x14ac:dyDescent="0.3">
      <c r="B180" s="34"/>
      <c r="C180" s="41"/>
      <c r="D180" s="34"/>
    </row>
    <row r="181" spans="2:4" x14ac:dyDescent="0.3">
      <c r="B181" s="34"/>
      <c r="C181" s="41"/>
      <c r="D181" s="34"/>
    </row>
    <row r="182" spans="2:4" x14ac:dyDescent="0.3">
      <c r="B182" s="34"/>
      <c r="C182" s="41"/>
      <c r="D182" s="34"/>
    </row>
    <row r="183" spans="2:4" x14ac:dyDescent="0.3">
      <c r="B183" s="34"/>
      <c r="C183" s="41"/>
      <c r="D183" s="34"/>
    </row>
    <row r="184" spans="2:4" x14ac:dyDescent="0.3">
      <c r="B184" s="34"/>
      <c r="C184" s="41"/>
      <c r="D184" s="34"/>
    </row>
    <row r="185" spans="2:4" x14ac:dyDescent="0.3">
      <c r="B185" s="34"/>
      <c r="C185" s="41"/>
      <c r="D185" s="34"/>
    </row>
    <row r="186" spans="2:4" x14ac:dyDescent="0.3">
      <c r="B186" s="34"/>
      <c r="C186" s="41"/>
      <c r="D186" s="34"/>
    </row>
    <row r="187" spans="2:4" x14ac:dyDescent="0.3">
      <c r="B187" s="34"/>
      <c r="C187" s="41"/>
      <c r="D187" s="34"/>
    </row>
    <row r="188" spans="2:4" x14ac:dyDescent="0.3">
      <c r="B188" s="34"/>
      <c r="C188" s="41"/>
      <c r="D188" s="34"/>
    </row>
    <row r="189" spans="2:4" x14ac:dyDescent="0.3">
      <c r="B189" s="34"/>
      <c r="C189" s="41"/>
      <c r="D189" s="34"/>
    </row>
    <row r="190" spans="2:4" x14ac:dyDescent="0.3">
      <c r="B190" s="34"/>
      <c r="C190" s="41"/>
      <c r="D190" s="34"/>
    </row>
    <row r="191" spans="2:4" x14ac:dyDescent="0.3">
      <c r="B191" s="34"/>
      <c r="C191" s="41"/>
      <c r="D191" s="34"/>
    </row>
    <row r="192" spans="2:4" x14ac:dyDescent="0.3">
      <c r="B192" s="34"/>
      <c r="C192" s="41"/>
      <c r="D192" s="34"/>
    </row>
    <row r="193" spans="2:4" x14ac:dyDescent="0.3">
      <c r="B193" s="34"/>
      <c r="C193" s="41"/>
      <c r="D193" s="34"/>
    </row>
    <row r="194" spans="2:4" x14ac:dyDescent="0.3">
      <c r="B194" s="34"/>
      <c r="C194" s="41"/>
      <c r="D194" s="34"/>
    </row>
    <row r="195" spans="2:4" x14ac:dyDescent="0.3">
      <c r="B195" s="34"/>
      <c r="C195" s="41"/>
      <c r="D195" s="34"/>
    </row>
    <row r="196" spans="2:4" x14ac:dyDescent="0.3">
      <c r="B196" s="34"/>
      <c r="C196" s="41"/>
      <c r="D196" s="34"/>
    </row>
    <row r="197" spans="2:4" x14ac:dyDescent="0.3">
      <c r="B197" s="34"/>
      <c r="C197" s="41"/>
      <c r="D197" s="34"/>
    </row>
    <row r="198" spans="2:4" x14ac:dyDescent="0.3">
      <c r="B198" s="34"/>
      <c r="C198" s="41"/>
      <c r="D198" s="34"/>
    </row>
    <row r="199" spans="2:4" x14ac:dyDescent="0.3">
      <c r="B199" s="34"/>
      <c r="C199" s="41"/>
      <c r="D199" s="34"/>
    </row>
    <row r="200" spans="2:4" x14ac:dyDescent="0.3">
      <c r="B200" s="34"/>
      <c r="C200" s="41"/>
      <c r="D200" s="34"/>
    </row>
    <row r="201" spans="2:4" x14ac:dyDescent="0.3">
      <c r="B201" s="34"/>
      <c r="C201" s="41"/>
      <c r="D201" s="34"/>
    </row>
    <row r="202" spans="2:4" x14ac:dyDescent="0.3">
      <c r="B202" s="34"/>
      <c r="C202" s="41"/>
      <c r="D202" s="34"/>
    </row>
    <row r="203" spans="2:4" x14ac:dyDescent="0.3">
      <c r="B203" s="34"/>
      <c r="C203" s="41"/>
      <c r="D203" s="34"/>
    </row>
    <row r="204" spans="2:4" x14ac:dyDescent="0.3">
      <c r="B204" s="34"/>
      <c r="C204" s="41"/>
      <c r="D204" s="34"/>
    </row>
    <row r="205" spans="2:4" x14ac:dyDescent="0.3">
      <c r="B205" s="34"/>
      <c r="C205" s="41"/>
      <c r="D205" s="34"/>
    </row>
    <row r="206" spans="2:4" x14ac:dyDescent="0.3">
      <c r="B206" s="34"/>
      <c r="C206" s="41"/>
      <c r="D206" s="34"/>
    </row>
    <row r="207" spans="2:4" x14ac:dyDescent="0.3">
      <c r="B207" s="34"/>
      <c r="C207" s="41"/>
      <c r="D207" s="34"/>
    </row>
    <row r="208" spans="2:4" x14ac:dyDescent="0.3">
      <c r="B208" s="34"/>
      <c r="C208" s="41"/>
      <c r="D208" s="34"/>
    </row>
    <row r="209" spans="2:4" x14ac:dyDescent="0.3">
      <c r="B209" s="34"/>
      <c r="C209" s="41"/>
      <c r="D209" s="34"/>
    </row>
    <row r="210" spans="2:4" x14ac:dyDescent="0.3">
      <c r="B210" s="34"/>
      <c r="C210" s="41"/>
      <c r="D210" s="34"/>
    </row>
    <row r="211" spans="2:4" x14ac:dyDescent="0.3">
      <c r="B211" s="34"/>
      <c r="C211" s="41"/>
      <c r="D211" s="34"/>
    </row>
    <row r="212" spans="2:4" x14ac:dyDescent="0.3">
      <c r="B212" s="34"/>
      <c r="C212" s="41"/>
      <c r="D212" s="34"/>
    </row>
    <row r="213" spans="2:4" x14ac:dyDescent="0.3">
      <c r="B213" s="34"/>
      <c r="C213" s="41"/>
      <c r="D213" s="34"/>
    </row>
    <row r="214" spans="2:4" x14ac:dyDescent="0.3">
      <c r="B214" s="34"/>
      <c r="C214" s="41"/>
      <c r="D214" s="34"/>
    </row>
    <row r="215" spans="2:4" x14ac:dyDescent="0.3">
      <c r="B215" s="34"/>
      <c r="C215" s="41"/>
      <c r="D215" s="34"/>
    </row>
    <row r="216" spans="2:4" x14ac:dyDescent="0.3">
      <c r="B216" s="34"/>
      <c r="C216" s="41"/>
      <c r="D216" s="34"/>
    </row>
    <row r="217" spans="2:4" x14ac:dyDescent="0.3">
      <c r="B217" s="34"/>
      <c r="C217" s="41"/>
      <c r="D217" s="34"/>
    </row>
    <row r="218" spans="2:4" x14ac:dyDescent="0.3">
      <c r="B218" s="34"/>
      <c r="C218" s="41"/>
      <c r="D218" s="34"/>
    </row>
    <row r="219" spans="2:4" x14ac:dyDescent="0.3">
      <c r="B219" s="34"/>
      <c r="C219" s="41"/>
      <c r="D219" s="34"/>
    </row>
    <row r="220" spans="2:4" x14ac:dyDescent="0.3">
      <c r="B220" s="34"/>
      <c r="C220" s="41"/>
      <c r="D220" s="34"/>
    </row>
    <row r="221" spans="2:4" x14ac:dyDescent="0.3">
      <c r="B221" s="34"/>
      <c r="C221" s="41"/>
      <c r="D221" s="34"/>
    </row>
    <row r="222" spans="2:4" x14ac:dyDescent="0.3">
      <c r="B222" s="34"/>
      <c r="C222" s="41"/>
      <c r="D222" s="34"/>
    </row>
    <row r="223" spans="2:4" x14ac:dyDescent="0.3">
      <c r="B223" s="34"/>
      <c r="C223" s="41"/>
      <c r="D223" s="34"/>
    </row>
    <row r="224" spans="2:4" x14ac:dyDescent="0.3">
      <c r="B224" s="34"/>
      <c r="C224" s="41"/>
      <c r="D224" s="34"/>
    </row>
    <row r="225" spans="2:4" x14ac:dyDescent="0.3">
      <c r="B225" s="34"/>
      <c r="C225" s="41"/>
      <c r="D225" s="34"/>
    </row>
    <row r="226" spans="2:4" x14ac:dyDescent="0.3">
      <c r="B226" s="34"/>
      <c r="C226" s="41"/>
      <c r="D226" s="34"/>
    </row>
    <row r="227" spans="2:4" x14ac:dyDescent="0.3">
      <c r="B227" s="34"/>
      <c r="C227" s="41"/>
      <c r="D227" s="34"/>
    </row>
    <row r="228" spans="2:4" x14ac:dyDescent="0.3">
      <c r="B228" s="34"/>
      <c r="C228" s="41"/>
      <c r="D228" s="34"/>
    </row>
    <row r="229" spans="2:4" x14ac:dyDescent="0.3">
      <c r="B229" s="34"/>
      <c r="C229" s="41"/>
      <c r="D229" s="34"/>
    </row>
    <row r="230" spans="2:4" x14ac:dyDescent="0.3">
      <c r="B230" s="34"/>
      <c r="C230" s="41"/>
      <c r="D230" s="34"/>
    </row>
    <row r="231" spans="2:4" x14ac:dyDescent="0.3">
      <c r="B231" s="34"/>
      <c r="C231" s="41"/>
      <c r="D231" s="34"/>
    </row>
    <row r="232" spans="2:4" x14ac:dyDescent="0.3">
      <c r="B232" s="34"/>
      <c r="C232" s="41"/>
      <c r="D232" s="34"/>
    </row>
    <row r="233" spans="2:4" x14ac:dyDescent="0.3">
      <c r="B233" s="34"/>
      <c r="C233" s="41"/>
      <c r="D233" s="34"/>
    </row>
    <row r="234" spans="2:4" x14ac:dyDescent="0.3">
      <c r="B234" s="34"/>
      <c r="C234" s="41"/>
      <c r="D234" s="34"/>
    </row>
    <row r="235" spans="2:4" x14ac:dyDescent="0.3">
      <c r="B235" s="34"/>
      <c r="C235" s="41"/>
      <c r="D235" s="34"/>
    </row>
    <row r="236" spans="2:4" x14ac:dyDescent="0.3">
      <c r="B236" s="34"/>
      <c r="C236" s="41"/>
      <c r="D236" s="34"/>
    </row>
    <row r="237" spans="2:4" x14ac:dyDescent="0.3">
      <c r="B237" s="34"/>
      <c r="C237" s="41"/>
      <c r="D237" s="34"/>
    </row>
    <row r="238" spans="2:4" x14ac:dyDescent="0.3">
      <c r="B238" s="34"/>
      <c r="C238" s="41"/>
      <c r="D238" s="34"/>
    </row>
    <row r="239" spans="2:4" x14ac:dyDescent="0.3">
      <c r="B239" s="34"/>
      <c r="C239" s="41"/>
      <c r="D239" s="34"/>
    </row>
    <row r="240" spans="2:4" x14ac:dyDescent="0.3">
      <c r="B240" s="34"/>
      <c r="C240" s="41"/>
      <c r="D240" s="34"/>
    </row>
    <row r="241" spans="2:4" x14ac:dyDescent="0.3">
      <c r="B241" s="34"/>
      <c r="C241" s="41"/>
      <c r="D241" s="34"/>
    </row>
    <row r="242" spans="2:4" x14ac:dyDescent="0.3">
      <c r="B242" s="34"/>
      <c r="C242" s="41"/>
      <c r="D242" s="34"/>
    </row>
    <row r="243" spans="2:4" x14ac:dyDescent="0.3">
      <c r="B243" s="34"/>
      <c r="C243" s="41"/>
      <c r="D243" s="34"/>
    </row>
    <row r="244" spans="2:4" x14ac:dyDescent="0.3">
      <c r="B244" s="34"/>
      <c r="C244" s="41"/>
      <c r="D244" s="34"/>
    </row>
    <row r="245" spans="2:4" x14ac:dyDescent="0.3">
      <c r="B245" s="34"/>
      <c r="C245" s="41"/>
      <c r="D245" s="34"/>
    </row>
    <row r="246" spans="2:4" x14ac:dyDescent="0.3">
      <c r="B246" s="34"/>
      <c r="C246" s="41"/>
      <c r="D246" s="34"/>
    </row>
    <row r="247" spans="2:4" x14ac:dyDescent="0.3">
      <c r="B247" s="34"/>
      <c r="C247" s="41"/>
      <c r="D247" s="34"/>
    </row>
    <row r="248" spans="2:4" x14ac:dyDescent="0.3">
      <c r="B248" s="34"/>
      <c r="C248" s="41"/>
      <c r="D248" s="34"/>
    </row>
    <row r="249" spans="2:4" x14ac:dyDescent="0.3">
      <c r="B249" s="34"/>
      <c r="C249" s="41"/>
      <c r="D249" s="34"/>
    </row>
    <row r="250" spans="2:4" x14ac:dyDescent="0.3">
      <c r="B250" s="34"/>
      <c r="C250" s="41"/>
      <c r="D250" s="34"/>
    </row>
    <row r="251" spans="2:4" x14ac:dyDescent="0.3">
      <c r="B251" s="34"/>
      <c r="C251" s="41"/>
      <c r="D251" s="34"/>
    </row>
    <row r="252" spans="2:4" x14ac:dyDescent="0.3">
      <c r="B252" s="34"/>
      <c r="C252" s="41"/>
      <c r="D252" s="34"/>
    </row>
    <row r="253" spans="2:4" x14ac:dyDescent="0.3">
      <c r="B253" s="34"/>
      <c r="C253" s="41"/>
      <c r="D253" s="34"/>
    </row>
    <row r="254" spans="2:4" x14ac:dyDescent="0.3">
      <c r="B254" s="34"/>
      <c r="C254" s="41"/>
      <c r="D254" s="34"/>
    </row>
    <row r="255" spans="2:4" x14ac:dyDescent="0.3">
      <c r="B255" s="34"/>
      <c r="C255" s="41"/>
      <c r="D255" s="34"/>
    </row>
    <row r="256" spans="2:4" x14ac:dyDescent="0.3">
      <c r="B256" s="34"/>
      <c r="C256" s="41"/>
      <c r="D256" s="34"/>
    </row>
    <row r="257" spans="2:4" x14ac:dyDescent="0.3">
      <c r="B257" s="34"/>
      <c r="C257" s="41"/>
      <c r="D257" s="34"/>
    </row>
    <row r="258" spans="2:4" x14ac:dyDescent="0.3">
      <c r="B258" s="34"/>
      <c r="C258" s="41"/>
      <c r="D258" s="34"/>
    </row>
    <row r="259" spans="2:4" x14ac:dyDescent="0.3">
      <c r="B259" s="34"/>
      <c r="C259" s="41"/>
      <c r="D259" s="34"/>
    </row>
    <row r="260" spans="2:4" x14ac:dyDescent="0.3">
      <c r="B260" s="34"/>
      <c r="C260" s="41"/>
      <c r="D260" s="34"/>
    </row>
    <row r="261" spans="2:4" x14ac:dyDescent="0.3">
      <c r="B261" s="34"/>
      <c r="C261" s="41"/>
      <c r="D261" s="34"/>
    </row>
    <row r="262" spans="2:4" x14ac:dyDescent="0.3">
      <c r="B262" s="34"/>
      <c r="C262" s="41"/>
      <c r="D262" s="34"/>
    </row>
    <row r="263" spans="2:4" x14ac:dyDescent="0.3">
      <c r="B263" s="34"/>
      <c r="C263" s="41"/>
      <c r="D263" s="34"/>
    </row>
    <row r="264" spans="2:4" x14ac:dyDescent="0.3">
      <c r="B264" s="34"/>
      <c r="C264" s="41"/>
      <c r="D264" s="34"/>
    </row>
    <row r="265" spans="2:4" x14ac:dyDescent="0.3">
      <c r="B265" s="34"/>
      <c r="C265" s="41"/>
      <c r="D265" s="34"/>
    </row>
    <row r="266" spans="2:4" x14ac:dyDescent="0.3">
      <c r="B266" s="34"/>
      <c r="C266" s="41"/>
      <c r="D266" s="34"/>
    </row>
    <row r="267" spans="2:4" x14ac:dyDescent="0.3">
      <c r="B267" s="34"/>
      <c r="C267" s="41"/>
      <c r="D267" s="34"/>
    </row>
    <row r="268" spans="2:4" x14ac:dyDescent="0.3">
      <c r="B268" s="34"/>
      <c r="C268" s="41"/>
      <c r="D268" s="34"/>
    </row>
    <row r="269" spans="2:4" x14ac:dyDescent="0.3">
      <c r="B269" s="34"/>
      <c r="C269" s="41"/>
      <c r="D269" s="34"/>
    </row>
    <row r="270" spans="2:4" x14ac:dyDescent="0.3">
      <c r="B270" s="34"/>
      <c r="C270" s="41"/>
      <c r="D270" s="34"/>
    </row>
    <row r="271" spans="2:4" x14ac:dyDescent="0.3">
      <c r="B271" s="34"/>
      <c r="C271" s="41"/>
      <c r="D271" s="34"/>
    </row>
    <row r="272" spans="2:4" x14ac:dyDescent="0.3">
      <c r="B272" s="34"/>
      <c r="C272" s="41"/>
      <c r="D272" s="34"/>
    </row>
    <row r="273" spans="2:4" x14ac:dyDescent="0.3">
      <c r="B273" s="34"/>
      <c r="C273" s="41"/>
      <c r="D273" s="34"/>
    </row>
    <row r="274" spans="2:4" x14ac:dyDescent="0.3">
      <c r="B274" s="34"/>
      <c r="C274" s="41"/>
      <c r="D274" s="34"/>
    </row>
    <row r="275" spans="2:4" x14ac:dyDescent="0.3">
      <c r="B275" s="34"/>
      <c r="C275" s="41"/>
      <c r="D275" s="34"/>
    </row>
    <row r="276" spans="2:4" x14ac:dyDescent="0.3">
      <c r="B276" s="34"/>
      <c r="C276" s="41"/>
      <c r="D276" s="34"/>
    </row>
    <row r="277" spans="2:4" x14ac:dyDescent="0.3">
      <c r="B277" s="34"/>
      <c r="C277" s="41"/>
      <c r="D277" s="34"/>
    </row>
    <row r="278" spans="2:4" x14ac:dyDescent="0.3">
      <c r="B278" s="34"/>
      <c r="C278" s="41"/>
      <c r="D278" s="34"/>
    </row>
    <row r="279" spans="2:4" x14ac:dyDescent="0.3">
      <c r="B279" s="34"/>
      <c r="C279" s="41"/>
      <c r="D279" s="34"/>
    </row>
    <row r="280" spans="2:4" x14ac:dyDescent="0.3">
      <c r="B280" s="34"/>
      <c r="C280" s="41"/>
      <c r="D280" s="34"/>
    </row>
    <row r="281" spans="2:4" x14ac:dyDescent="0.3">
      <c r="B281" s="34"/>
      <c r="C281" s="41"/>
      <c r="D281" s="34"/>
    </row>
    <row r="282" spans="2:4" x14ac:dyDescent="0.3">
      <c r="B282" s="34"/>
      <c r="C282" s="41"/>
      <c r="D282" s="34"/>
    </row>
    <row r="283" spans="2:4" x14ac:dyDescent="0.3">
      <c r="B283" s="34"/>
      <c r="C283" s="41"/>
      <c r="D283" s="34"/>
    </row>
    <row r="284" spans="2:4" x14ac:dyDescent="0.3">
      <c r="B284" s="34"/>
      <c r="C284" s="41"/>
      <c r="D284" s="34"/>
    </row>
    <row r="285" spans="2:4" x14ac:dyDescent="0.3">
      <c r="B285" s="34"/>
      <c r="C285" s="41"/>
      <c r="D285" s="34"/>
    </row>
    <row r="286" spans="2:4" x14ac:dyDescent="0.3">
      <c r="B286" s="34"/>
      <c r="C286" s="41"/>
      <c r="D286" s="34"/>
    </row>
    <row r="287" spans="2:4" x14ac:dyDescent="0.3">
      <c r="B287" s="34"/>
      <c r="C287" s="41"/>
      <c r="D287" s="34"/>
    </row>
    <row r="288" spans="2:4" x14ac:dyDescent="0.3">
      <c r="B288" s="34"/>
      <c r="C288" s="41"/>
      <c r="D288" s="34"/>
    </row>
    <row r="289" spans="2:4" x14ac:dyDescent="0.3">
      <c r="B289" s="34"/>
      <c r="C289" s="41"/>
      <c r="D289" s="34"/>
    </row>
    <row r="290" spans="2:4" x14ac:dyDescent="0.3">
      <c r="B290" s="34"/>
      <c r="C290" s="41"/>
      <c r="D290" s="34"/>
    </row>
    <row r="291" spans="2:4" x14ac:dyDescent="0.3">
      <c r="B291" s="34"/>
      <c r="C291" s="41"/>
      <c r="D291" s="34"/>
    </row>
    <row r="292" spans="2:4" x14ac:dyDescent="0.3">
      <c r="B292" s="34"/>
      <c r="C292" s="41"/>
      <c r="D292" s="34"/>
    </row>
    <row r="293" spans="2:4" x14ac:dyDescent="0.3">
      <c r="B293" s="34"/>
      <c r="C293" s="41"/>
      <c r="D293" s="34"/>
    </row>
    <row r="294" spans="2:4" x14ac:dyDescent="0.3">
      <c r="B294" s="34"/>
      <c r="C294" s="41"/>
      <c r="D294" s="34"/>
    </row>
    <row r="295" spans="2:4" x14ac:dyDescent="0.3">
      <c r="B295" s="34"/>
      <c r="C295" s="41"/>
      <c r="D295" s="34"/>
    </row>
    <row r="296" spans="2:4" x14ac:dyDescent="0.3">
      <c r="B296" s="34"/>
      <c r="C296" s="41"/>
      <c r="D296" s="34"/>
    </row>
    <row r="297" spans="2:4" x14ac:dyDescent="0.3">
      <c r="B297" s="34"/>
      <c r="C297" s="41"/>
      <c r="D297" s="34"/>
    </row>
    <row r="298" spans="2:4" x14ac:dyDescent="0.3">
      <c r="B298" s="34"/>
      <c r="C298" s="41"/>
      <c r="D298" s="34"/>
    </row>
    <row r="299" spans="2:4" x14ac:dyDescent="0.3">
      <c r="B299" s="34"/>
      <c r="C299" s="41"/>
      <c r="D299" s="34"/>
    </row>
    <row r="300" spans="2:4" x14ac:dyDescent="0.3">
      <c r="B300" s="34"/>
      <c r="C300" s="41"/>
      <c r="D300" s="34"/>
    </row>
    <row r="301" spans="2:4" x14ac:dyDescent="0.3">
      <c r="B301" s="34"/>
      <c r="C301" s="41"/>
      <c r="D301" s="34"/>
    </row>
    <row r="302" spans="2:4" x14ac:dyDescent="0.3">
      <c r="B302" s="34"/>
      <c r="C302" s="41"/>
      <c r="D302" s="34"/>
    </row>
    <row r="303" spans="2:4" x14ac:dyDescent="0.3">
      <c r="B303" s="34"/>
      <c r="C303" s="41"/>
      <c r="D303" s="34"/>
    </row>
    <row r="304" spans="2:4" x14ac:dyDescent="0.3">
      <c r="B304" s="34"/>
      <c r="C304" s="41"/>
      <c r="D304" s="34"/>
    </row>
    <row r="305" spans="2:4" x14ac:dyDescent="0.3">
      <c r="B305" s="34"/>
      <c r="C305" s="41"/>
      <c r="D305" s="34"/>
    </row>
    <row r="306" spans="2:4" x14ac:dyDescent="0.3">
      <c r="B306" s="34"/>
      <c r="C306" s="41"/>
      <c r="D306" s="34"/>
    </row>
    <row r="307" spans="2:4" x14ac:dyDescent="0.3">
      <c r="B307" s="34"/>
      <c r="C307" s="41"/>
      <c r="D307" s="34"/>
    </row>
    <row r="308" spans="2:4" x14ac:dyDescent="0.3">
      <c r="B308" s="34"/>
      <c r="C308" s="41"/>
      <c r="D308" s="34"/>
    </row>
    <row r="309" spans="2:4" x14ac:dyDescent="0.3">
      <c r="B309" s="34"/>
      <c r="C309" s="41"/>
      <c r="D309" s="34"/>
    </row>
    <row r="310" spans="2:4" x14ac:dyDescent="0.3">
      <c r="B310" s="34"/>
      <c r="C310" s="41"/>
      <c r="D310" s="34"/>
    </row>
    <row r="311" spans="2:4" x14ac:dyDescent="0.3">
      <c r="B311" s="34"/>
      <c r="C311" s="41"/>
      <c r="D311" s="34"/>
    </row>
    <row r="312" spans="2:4" x14ac:dyDescent="0.3">
      <c r="B312" s="34"/>
      <c r="C312" s="41"/>
      <c r="D312" s="34"/>
    </row>
    <row r="313" spans="2:4" x14ac:dyDescent="0.3">
      <c r="B313" s="34"/>
      <c r="C313" s="41"/>
      <c r="D313" s="34"/>
    </row>
    <row r="314" spans="2:4" x14ac:dyDescent="0.3">
      <c r="B314" s="34"/>
      <c r="C314" s="41"/>
      <c r="D314" s="34"/>
    </row>
    <row r="315" spans="2:4" x14ac:dyDescent="0.3">
      <c r="B315" s="34"/>
      <c r="C315" s="41"/>
      <c r="D315" s="34"/>
    </row>
    <row r="316" spans="2:4" x14ac:dyDescent="0.3">
      <c r="B316" s="34"/>
      <c r="C316" s="41"/>
      <c r="D316" s="34"/>
    </row>
    <row r="317" spans="2:4" x14ac:dyDescent="0.3">
      <c r="B317" s="34"/>
      <c r="C317" s="41"/>
      <c r="D317" s="34"/>
    </row>
    <row r="318" spans="2:4" x14ac:dyDescent="0.3">
      <c r="B318" s="34"/>
      <c r="C318" s="41"/>
      <c r="D318" s="34"/>
    </row>
    <row r="319" spans="2:4" x14ac:dyDescent="0.3">
      <c r="B319" s="34"/>
      <c r="C319" s="41"/>
      <c r="D319" s="34"/>
    </row>
    <row r="320" spans="2:4" x14ac:dyDescent="0.3">
      <c r="B320" s="34"/>
      <c r="C320" s="41"/>
      <c r="D320" s="34"/>
    </row>
    <row r="321" spans="2:4" x14ac:dyDescent="0.3">
      <c r="B321" s="34"/>
      <c r="C321" s="41"/>
      <c r="D321" s="34"/>
    </row>
    <row r="322" spans="2:4" x14ac:dyDescent="0.3">
      <c r="B322" s="34"/>
      <c r="C322" s="41"/>
      <c r="D322" s="34"/>
    </row>
    <row r="323" spans="2:4" x14ac:dyDescent="0.3">
      <c r="B323" s="34"/>
      <c r="C323" s="41"/>
      <c r="D323" s="34"/>
    </row>
    <row r="324" spans="2:4" x14ac:dyDescent="0.3">
      <c r="B324" s="34"/>
      <c r="C324" s="41"/>
      <c r="D324" s="34"/>
    </row>
    <row r="325" spans="2:4" x14ac:dyDescent="0.3">
      <c r="B325" s="34"/>
      <c r="C325" s="41"/>
      <c r="D325" s="34"/>
    </row>
    <row r="326" spans="2:4" x14ac:dyDescent="0.3">
      <c r="B326" s="34"/>
      <c r="C326" s="41"/>
      <c r="D326" s="34"/>
    </row>
    <row r="327" spans="2:4" x14ac:dyDescent="0.3">
      <c r="B327" s="34"/>
      <c r="C327" s="41"/>
      <c r="D327" s="34"/>
    </row>
    <row r="328" spans="2:4" x14ac:dyDescent="0.3">
      <c r="B328" s="34"/>
      <c r="C328" s="41"/>
      <c r="D328" s="34"/>
    </row>
    <row r="329" spans="2:4" x14ac:dyDescent="0.3">
      <c r="B329" s="34"/>
      <c r="C329" s="41"/>
      <c r="D329" s="34"/>
    </row>
    <row r="330" spans="2:4" x14ac:dyDescent="0.3">
      <c r="B330" s="34"/>
      <c r="C330" s="41"/>
      <c r="D330" s="34"/>
    </row>
    <row r="331" spans="2:4" x14ac:dyDescent="0.3">
      <c r="B331" s="34"/>
      <c r="C331" s="41"/>
      <c r="D331" s="34"/>
    </row>
    <row r="332" spans="2:4" x14ac:dyDescent="0.3">
      <c r="B332" s="34"/>
      <c r="C332" s="41"/>
      <c r="D332" s="34"/>
    </row>
    <row r="333" spans="2:4" x14ac:dyDescent="0.3">
      <c r="B333" s="34"/>
      <c r="C333" s="41"/>
      <c r="D333" s="34"/>
    </row>
    <row r="334" spans="2:4" x14ac:dyDescent="0.3">
      <c r="B334" s="34"/>
      <c r="C334" s="41"/>
      <c r="D334" s="34"/>
    </row>
    <row r="335" spans="2:4" x14ac:dyDescent="0.3">
      <c r="B335" s="34"/>
      <c r="C335" s="41"/>
      <c r="D335" s="34"/>
    </row>
    <row r="336" spans="2:4" x14ac:dyDescent="0.3">
      <c r="B336" s="34"/>
      <c r="C336" s="41"/>
      <c r="D336" s="34"/>
    </row>
    <row r="337" spans="2:4" x14ac:dyDescent="0.3">
      <c r="B337" s="34"/>
      <c r="C337" s="41"/>
      <c r="D337" s="34"/>
    </row>
    <row r="338" spans="2:4" x14ac:dyDescent="0.3">
      <c r="B338" s="34"/>
      <c r="C338" s="41"/>
      <c r="D338" s="34"/>
    </row>
    <row r="339" spans="2:4" x14ac:dyDescent="0.3">
      <c r="B339" s="34"/>
      <c r="C339" s="41"/>
      <c r="D339" s="34"/>
    </row>
    <row r="340" spans="2:4" x14ac:dyDescent="0.3">
      <c r="B340" s="34"/>
      <c r="C340" s="41"/>
      <c r="D340" s="34"/>
    </row>
    <row r="341" spans="2:4" x14ac:dyDescent="0.3">
      <c r="B341" s="34"/>
      <c r="C341" s="41"/>
      <c r="D341" s="34"/>
    </row>
    <row r="342" spans="2:4" x14ac:dyDescent="0.3">
      <c r="B342" s="34"/>
      <c r="C342" s="41"/>
      <c r="D342" s="34"/>
    </row>
    <row r="343" spans="2:4" x14ac:dyDescent="0.3">
      <c r="B343" s="34"/>
      <c r="C343" s="41"/>
      <c r="D343" s="34"/>
    </row>
    <row r="344" spans="2:4" x14ac:dyDescent="0.3">
      <c r="B344" s="34"/>
      <c r="C344" s="41"/>
      <c r="D344" s="34"/>
    </row>
    <row r="345" spans="2:4" x14ac:dyDescent="0.3">
      <c r="B345" s="34"/>
      <c r="C345" s="41"/>
      <c r="D345" s="34"/>
    </row>
    <row r="346" spans="2:4" x14ac:dyDescent="0.3">
      <c r="B346" s="34"/>
      <c r="C346" s="41"/>
      <c r="D346" s="34"/>
    </row>
    <row r="347" spans="2:4" x14ac:dyDescent="0.3">
      <c r="B347" s="34"/>
      <c r="C347" s="41"/>
      <c r="D347" s="34"/>
    </row>
    <row r="348" spans="2:4" x14ac:dyDescent="0.3">
      <c r="B348" s="34"/>
      <c r="C348" s="41"/>
      <c r="D348" s="34"/>
    </row>
    <row r="349" spans="2:4" x14ac:dyDescent="0.3">
      <c r="B349" s="34"/>
      <c r="C349" s="41"/>
      <c r="D349" s="34"/>
    </row>
    <row r="350" spans="2:4" x14ac:dyDescent="0.3">
      <c r="B350" s="34"/>
      <c r="C350" s="41"/>
      <c r="D350" s="34"/>
    </row>
    <row r="351" spans="2:4" x14ac:dyDescent="0.3">
      <c r="B351" s="34"/>
      <c r="C351" s="41"/>
      <c r="D351" s="34"/>
    </row>
    <row r="352" spans="2:4" x14ac:dyDescent="0.3">
      <c r="B352" s="34"/>
      <c r="C352" s="41"/>
      <c r="D352" s="34"/>
    </row>
    <row r="353" spans="2:4" x14ac:dyDescent="0.3">
      <c r="B353" s="34"/>
      <c r="C353" s="41"/>
      <c r="D353" s="34"/>
    </row>
    <row r="354" spans="2:4" x14ac:dyDescent="0.3">
      <c r="B354" s="34"/>
      <c r="C354" s="41"/>
      <c r="D354" s="34"/>
    </row>
    <row r="355" spans="2:4" x14ac:dyDescent="0.3">
      <c r="B355" s="34"/>
      <c r="C355" s="41"/>
      <c r="D355" s="34"/>
    </row>
    <row r="356" spans="2:4" x14ac:dyDescent="0.3">
      <c r="B356" s="34"/>
      <c r="C356" s="41"/>
      <c r="D356" s="34"/>
    </row>
    <row r="357" spans="2:4" x14ac:dyDescent="0.3">
      <c r="B357" s="34"/>
      <c r="C357" s="41"/>
      <c r="D357" s="34"/>
    </row>
    <row r="358" spans="2:4" x14ac:dyDescent="0.3">
      <c r="B358" s="34"/>
      <c r="C358" s="41"/>
      <c r="D358" s="34"/>
    </row>
    <row r="359" spans="2:4" x14ac:dyDescent="0.3">
      <c r="B359" s="34"/>
      <c r="C359" s="41"/>
      <c r="D359" s="34"/>
    </row>
    <row r="360" spans="2:4" x14ac:dyDescent="0.3">
      <c r="B360" s="34"/>
      <c r="C360" s="41"/>
      <c r="D360" s="34"/>
    </row>
    <row r="361" spans="2:4" x14ac:dyDescent="0.3">
      <c r="B361" s="34"/>
      <c r="C361" s="41"/>
      <c r="D361" s="34"/>
    </row>
    <row r="362" spans="2:4" x14ac:dyDescent="0.3">
      <c r="B362" s="36"/>
      <c r="C362" s="41"/>
      <c r="D362" s="36"/>
    </row>
    <row r="364" spans="2:4" x14ac:dyDescent="0.3">
      <c r="B364" s="40" t="s">
        <v>272</v>
      </c>
    </row>
    <row r="365" spans="2:4" x14ac:dyDescent="0.3">
      <c r="B365" s="39" t="s">
        <v>281</v>
      </c>
    </row>
    <row r="366" spans="2:4" x14ac:dyDescent="0.3">
      <c r="B366" s="39" t="s">
        <v>282</v>
      </c>
    </row>
    <row r="367" spans="2:4" x14ac:dyDescent="0.3">
      <c r="B367" s="39"/>
    </row>
  </sheetData>
  <sheetProtection algorithmName="SHA-512" hashValue="a6dhroZp7bRksIr8xiJr3fpz5JXrUEcp++Iyj3riiHy5MeLzHkjKVuJJMrSUJOEs7nvQoopqjorZ/uN/B/wpWw==" saltValue="YpEdVDnNGh6zF0HFKxZu9g==" spinCount="100000" sheet="1" objects="1" scenarios="1" formatRows="0" insertRows="0"/>
  <mergeCells count="3">
    <mergeCell ref="B2:D2"/>
    <mergeCell ref="B3:D3"/>
    <mergeCell ref="B4:D4"/>
  </mergeCells>
  <dataValidations count="2">
    <dataValidation type="list" allowBlank="1" showInputMessage="1" showErrorMessage="1" errorTitle="Factor Incorrecto" error="Solo se puede utilizar los valores de la lista" sqref="C7:C362" xr:uid="{937077F1-CFE0-4231-B178-7C824C7A6FCB}">
      <formula1>"1,4,5,6,7,8,9,10,11,12"</formula1>
    </dataValidation>
    <dataValidation type="custom" allowBlank="1" showInputMessage="1" showErrorMessage="1" errorTitle="Protegida" error="No debe modificar la fórmula" sqref="B3" xr:uid="{A8CF6712-05B2-4B42-8B8A-22CB116EFF15}">
      <formula1>""""""</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Ti-CG</vt:lpstr>
      <vt:lpstr>Inicio</vt:lpstr>
      <vt:lpstr>AG-C7</vt:lpstr>
      <vt:lpstr>AG-C8.1</vt:lpstr>
      <vt:lpstr>AG-C8.2</vt:lpstr>
      <vt:lpstr>AG-C9</vt:lpstr>
      <vt:lpstr>AG-C10.1</vt:lpstr>
      <vt:lpstr>AG-C10.2</vt:lpstr>
      <vt:lpstr>C_Gestor</vt:lpstr>
      <vt:lpstr>Fact_List</vt:lpstr>
      <vt:lpstr>Tit_Busq</vt:lpstr>
    </vt:vector>
  </TitlesOfParts>
  <Manager/>
  <Company>Ministerio de Hacienda Costa 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Freni Mendez</dc:creator>
  <cp:keywords/>
  <dc:description/>
  <cp:lastModifiedBy>Maria Jose Chinchilla</cp:lastModifiedBy>
  <cp:revision/>
  <dcterms:created xsi:type="dcterms:W3CDTF">2022-10-18T15:13:37Z</dcterms:created>
  <dcterms:modified xsi:type="dcterms:W3CDTF">2023-03-14T01:47:26Z</dcterms:modified>
  <cp:category/>
  <cp:contentStatus/>
</cp:coreProperties>
</file>